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'Опт'!$A$1:$H$630</definedName>
    <definedName name="ш9">'Опт'!$H$16</definedName>
    <definedName name="Excel_BuiltIn_Print_Area" localSheetId="0">'Опт'!$A$1:$F$628</definedName>
  </definedNames>
  <calcPr fullCalcOnLoad="1"/>
</workbook>
</file>

<file path=xl/sharedStrings.xml><?xml version="1.0" encoding="utf-8"?>
<sst xmlns="http://schemas.openxmlformats.org/spreadsheetml/2006/main" count="1169" uniqueCount="647">
  <si>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</si>
  <si>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</si>
  <si>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</si>
  <si>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</si>
  <si>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</si>
  <si>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</si>
  <si>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</si>
  <si>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</si>
  <si>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</si>
  <si>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</si>
  <si>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</si>
  <si>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</si>
  <si>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</si>
  <si>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</si>
  <si>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</si>
  <si>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</si>
  <si>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</si>
  <si>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</si>
  <si>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</si>
  <si>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</si>
  <si>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</si>
  <si>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</si>
  <si>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</si>
  <si>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</si>
  <si>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</si>
  <si>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</si>
  <si>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</si>
  <si>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</si>
  <si>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53-50</t>
  </si>
  <si>
    <t>Томатная паста "Помидорка" 380 гр. ж/б (1/12</t>
  </si>
  <si>
    <t xml:space="preserve">Томатная паста "Помидорка" 770 гр. ж/б (1/6) </t>
  </si>
  <si>
    <t>Масло сливочное Традиционное м.д.жира 82,5% 160 г 1/20</t>
  </si>
  <si>
    <t>Рогачев</t>
  </si>
  <si>
    <t>Молоко питьевое стерилиз. 1000 м/д 3,2% 1/12 до 2.11.2020</t>
  </si>
  <si>
    <t>Масло сливочное Крестьянское м.д.жира 72,5% 160 г 1/20</t>
  </si>
  <si>
    <t>ГОСРЕЗЕРВ</t>
  </si>
  <si>
    <t>Горбуша нат. 245 гр Госрезерв (КЗ Дальневосточный) 1/48 02.07.2021</t>
  </si>
  <si>
    <t>Гов. туш. ГОСТ в/с 325 гр. ГОСРЕЗЕРВ (КТК) 1/36 29.08.2021</t>
  </si>
  <si>
    <t>Скумбрия н.д.м. 250 гр. ГОСРЕЗЕРВ (Роскон) 1/48 24 октября 2021</t>
  </si>
  <si>
    <t>Скумбрия н.д.м. 250 гр. (Калининград) 1/48 04 апреля 2022</t>
  </si>
  <si>
    <t>Сардина н.д.м. 250 гр. ГОСРЕЗЕРВ (Мамоново) 1/48 05 августа 2021</t>
  </si>
  <si>
    <t>Сайра н.д.м. 250 гр РЕЗЕРВ (Мамоново) 1/48 ( 5 июня 2021)</t>
  </si>
  <si>
    <t>Калининград</t>
  </si>
  <si>
    <t>Сайра н.д.м. 250 гр РЕЗЕРВ (Мамоново) АВГУСТ 1/48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</si>
  <si>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</si>
  <si>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</si>
  <si>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</si>
  <si>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Сардина то (иваси) кр.жир.сп.п.580 гр (Доброфлот) 1/12</t>
  </si>
  <si>
    <t>Владивосток</t>
  </si>
  <si>
    <t>Горбуша нат. 245 гр  (Азбука моря) 1/24</t>
  </si>
  <si>
    <t>Скумбрия н.д.м. 245 гр (Доброфлот) 1/24</t>
  </si>
  <si>
    <t>Скумбрия н.д.м. 250гр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</si>
  <si>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</si>
  <si>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</si>
  <si>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Сайра нат.  № 6 250 гр. (1/48) "ЮМРФ"</t>
  </si>
  <si>
    <t>Сайра н.д.м 240 гр (Лагуна ДВ) 1/48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</si>
  <si>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</si>
  <si>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</si>
  <si>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</si>
  <si>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</si>
  <si>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</si>
  <si>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230 гр (Посейдон) 1/48 АКЦИЯ 10+1</t>
  </si>
  <si>
    <t>Сардина то (иваси) н.д.м. 230 гр (Посейдон) 1/48 АКЦИЯ 10+1</t>
  </si>
  <si>
    <t>Сардина то (иваси) нат. 245 гр (Азбука моря) 1/24</t>
  </si>
  <si>
    <t>Сардина то (иваси) нат. 250 гр (ЮМРФ) 1/48</t>
  </si>
  <si>
    <t>Сельдь натуральная 245 гр (Доброфлот) 1/24</t>
  </si>
  <si>
    <t>Сельдь н.д.м. 245 гр (Доброфлот) 1/24</t>
  </si>
  <si>
    <t>Сельдь натуральная 250 гр (ЮМРФ) 1/48</t>
  </si>
  <si>
    <t>Сельдь н.д.м. 250 гр (ЮМРФ) 1/48</t>
  </si>
  <si>
    <t>Печень и икра минтая 240 гр (Примрыбснаб) 1/48</t>
  </si>
  <si>
    <t>Печень минтая по-приморски 240 гр ТМ "Якорь" 1/48</t>
  </si>
  <si>
    <t>Печень минтая по-приморски 220 гр (ЮМРФ) 1/48</t>
  </si>
  <si>
    <t>Паштет из печени тресковых рыб 240 гр (Примрыбснаб) 1/48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</si>
  <si>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</si>
  <si>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</si>
  <si>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</si>
  <si>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</si>
  <si>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</si>
  <si>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</si>
  <si>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</si>
  <si>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</si>
  <si>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</si>
  <si>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</si>
  <si>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</si>
  <si>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</si>
  <si>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</si>
  <si>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</si>
  <si>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</si>
  <si>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</si>
  <si>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</si>
  <si>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</si>
  <si>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</si>
  <si>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</si>
  <si>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</si>
  <si>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</si>
  <si>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</si>
  <si>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</si>
  <si>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</si>
  <si>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</si>
  <si>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</si>
  <si>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</si>
  <si>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№5  (Сохраним Традиции) 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</si>
  <si>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</si>
  <si>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</si>
  <si>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</si>
  <si>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</si>
  <si>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</si>
  <si>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</si>
  <si>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</si>
  <si>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</si>
  <si>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Шпроты в масле 160 гр ГОСТ (Сохраним Традиции) с/кл 1/36</t>
  </si>
  <si>
    <t>Молоко сгущенное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</si>
  <si>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</si>
  <si>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</si>
  <si>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</si>
  <si>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</si>
  <si>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</si>
  <si>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</si>
  <si>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</si>
  <si>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</si>
  <si>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</si>
  <si>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</si>
  <si>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</si>
  <si>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>Молоко сгущенное ж/б ГОСТ  380 гр (1/20)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</si>
  <si>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</si>
  <si>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</si>
  <si>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</si>
  <si>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</si>
  <si>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1/45</t>
  </si>
  <si>
    <t>Молоко сгущ.  380 гр (Совок) с/к 1/30</t>
  </si>
  <si>
    <t>Глубокое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</si>
  <si>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</si>
  <si>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</si>
  <si>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</si>
  <si>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8,6% (Рогачев) 1/30 АКЦИЯ 10+1 ( 21 ИЮНЯ 2021)</t>
  </si>
  <si>
    <t>Молоко конц. стерилиз. 300 гр 7,8% (Рогачев) 1/30 АКЦИЯ 10+1 ( 16 МАЯ 2021)</t>
  </si>
  <si>
    <t>Сливки сгущ.с сах. ГОСТ 360 гр 19% (Рогачев) 1/30</t>
  </si>
  <si>
    <t>РЫБНАЯ КОНСЕРВАЦИЯ</t>
  </si>
  <si>
    <t>Бычки в т/с 240 г. (Толстый Боцман) 1/48</t>
  </si>
  <si>
    <t>Бычки в т/с 240 г. №5 (Фаворит) 1/48</t>
  </si>
  <si>
    <t>Сайра нат. 250 гр с/кл (Курильский берег)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</si>
  <si>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</si>
  <si>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</si>
  <si>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</si>
  <si>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</si>
  <si>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</si>
  <si>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</si>
  <si>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</si>
  <si>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Мясо криля нат. "Аква" с/к 190 гр 1/9</t>
  </si>
  <si>
    <t>Печень трески 120 гр (Штурвал) с кл 1/24</t>
  </si>
  <si>
    <t>Печень трески 230 гр (Штурвал)  1/24</t>
  </si>
  <si>
    <t>Печень трески по-мурмански 125 гр (Штурвал) с кл 1/24</t>
  </si>
  <si>
    <t>Печень трески нат. 115 гр (Морской котик) с кл 1/12</t>
  </si>
  <si>
    <t>Печень минтая нат. 230 гр (Делатика) 1/48</t>
  </si>
  <si>
    <t>Печень трески по-скандинавски 240 гр (Морской котик) 1/24</t>
  </si>
  <si>
    <t>Килька черномор. нераз. в т/с  240 гр банка №5  (Ахтиар) 1/48</t>
  </si>
  <si>
    <t>Крым</t>
  </si>
  <si>
    <t>Килька черномор. нераз. в т/с  240 гр банка №5  (Барко)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</si>
  <si>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</si>
  <si>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</si>
  <si>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</si>
  <si>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</si>
  <si>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Сельдь нат. 245 гр (Делатика) 1/48</t>
  </si>
  <si>
    <t>Тунец нат. 240 гр  1/24</t>
  </si>
  <si>
    <t>Псков</t>
  </si>
  <si>
    <t>Толстолобик в т/с 240 гр (Толстый Боцман) 1/48</t>
  </si>
  <si>
    <t>Сельдь н.д.м. 240 гр. (Псков)  1/48</t>
  </si>
  <si>
    <t>Сардина н.д.м. 240 гр (Псков) 1/48</t>
  </si>
  <si>
    <t>Сардинелла н.д.м. 240 гр. (Псков) 1/48</t>
  </si>
  <si>
    <t>Сайра нат. 250 гр (Примрыбснаб) 1/48</t>
  </si>
  <si>
    <t xml:space="preserve">Тефтели в т/с 230 гр (Толстый Боцман) 1/48 </t>
  </si>
  <si>
    <t>Шпроты в масле 160 гр (Толстый Боцман)  1/72</t>
  </si>
  <si>
    <t>Шпроты в масле 240 гр (Фрегат) с/кл 1/48</t>
  </si>
  <si>
    <t>Скумбрия н.д.м. 240 гр. (Псков) 1/48</t>
  </si>
  <si>
    <t>Скумбрия н.д.м. 250 гр.  (Барко) 1/48</t>
  </si>
  <si>
    <t>Паштет шпротный 160 гр. (Мясной Союз) 1/24</t>
  </si>
  <si>
    <t>Шпроты в масле Прибалтийские 160 гр. 1/36</t>
  </si>
  <si>
    <t>Шпроты в масле «Барко» 160  гр (1/72) с/к</t>
  </si>
  <si>
    <t>Шпроты в масле Шпротfish 160 с/к гр. 1/72</t>
  </si>
  <si>
    <t>Шпроты в масле 175 гр. Шпротfish HANSA 1/24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</si>
  <si>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</si>
  <si>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</si>
  <si>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</si>
  <si>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</si>
  <si>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</si>
  <si>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</si>
  <si>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</si>
  <si>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</si>
  <si>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</si>
  <si>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</si>
  <si>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</si>
  <si>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из балт.кильки тушки "Барко" 270 гр ст/б  1/12</t>
  </si>
  <si>
    <t>ТМ Боярин</t>
  </si>
  <si>
    <t>Ассорти "Бояринъ" маринов. (корнишоны, черри) 720 мл ст/б (1/12)</t>
  </si>
  <si>
    <t>Горошек зел. "Бояринъ" 425мл 1/12</t>
  </si>
  <si>
    <t>Горошек зел. "Бояринъ" 320 мл 1/15</t>
  </si>
  <si>
    <t>Кукуруза "Бояринъ"  212 мл 1/24</t>
  </si>
  <si>
    <t>Китай</t>
  </si>
  <si>
    <t>Корнишоны "Бояринъ" маринов. 3-6 см 370 мл ст/б (1/12)</t>
  </si>
  <si>
    <t>Томаты в собств. соку "Бояринъ" с/б 720 мл  1/8</t>
  </si>
  <si>
    <t>Томаты черри "Бояринъ" с/б 720 мл  1/8</t>
  </si>
  <si>
    <t>Огурцы марин. "Бояринъ"  720 мл ст/б  1/8</t>
  </si>
  <si>
    <t>Лечо в томатном соусе с/б 700г (Бояринъ) 1/8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</si>
  <si>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</si>
  <si>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</si>
  <si>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</si>
  <si>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</si>
  <si>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</si>
  <si>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</si>
  <si>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</si>
  <si>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</si>
  <si>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</si>
  <si>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</si>
  <si>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</si>
  <si>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</si>
  <si>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</si>
  <si>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</si>
  <si>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</si>
  <si>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</si>
  <si>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</si>
  <si>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</si>
  <si>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</si>
  <si>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</si>
  <si>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</si>
  <si>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</si>
  <si>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</si>
  <si>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</si>
  <si>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</si>
  <si>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</si>
  <si>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</si>
  <si>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</si>
  <si>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</si>
  <si>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Ассорти "Марика" конс. (огурцы, томаты) 680 мл  (1/8)</t>
  </si>
  <si>
    <t>Кукуруза "Green Product"  425 мл  1/24</t>
  </si>
  <si>
    <t>Кукуруза "Vernelle"  340 гр. ГОСТ   1/12 вакумная упаковка</t>
  </si>
  <si>
    <t>Краснодарский край</t>
  </si>
  <si>
    <t>Кукуруза "Vernelle"  400 гр. ГОСТ   1/12 в заливке</t>
  </si>
  <si>
    <t>Огурцы "Домат" 3-6см  680гр  ст/б (1/8)</t>
  </si>
  <si>
    <t>Белгород</t>
  </si>
  <si>
    <t>Огурцы "Домат" 6-9см  680гр  ст/б (1/8)</t>
  </si>
  <si>
    <t>Огурцы маринованные 3л   (1/4) (на лимонной кислоте)</t>
  </si>
  <si>
    <t>КБР</t>
  </si>
  <si>
    <t>Огурцы консерв. средние 3 л. 1/4</t>
  </si>
  <si>
    <t>Огурцы "Марика" конс. (лим.кисл.) ГОСТ 1500 мл  (1/6)</t>
  </si>
  <si>
    <t>Огурцы "Марика" с зеленью в заливке (лим.кисл.) 680 г (1/8)</t>
  </si>
  <si>
    <t>Огурцы конс. 700 мл 6-9 см ст/б  (Vernelle) 1/12 до 15.07.2021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</si>
  <si>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</si>
  <si>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</si>
  <si>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</si>
  <si>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с зеленью 680г (Марика) (1/8)</t>
  </si>
  <si>
    <t>Томаты с зеленью 1500г (Марика) (1/6)</t>
  </si>
  <si>
    <t>Томаты конс. с зеленью 3 л (Марика) (1/4)</t>
  </si>
  <si>
    <t>Персики "Rean" 425 мл (1/24)</t>
  </si>
  <si>
    <t>Персики "Rean" 850 мл (1/12)</t>
  </si>
  <si>
    <t>Грибы маринов «Грибной Бочонок» 314 мл ст/б (1/12)</t>
  </si>
  <si>
    <t>Грузди "Rean" маринов. 314 мл ст/б (1/12)</t>
  </si>
  <si>
    <t>Грузди "Rean" маринов. 580 мл ст/б (1/12)</t>
  </si>
  <si>
    <t>Грузди соленые "Прошу к столу!" 580 мл ст/б (1/12)</t>
  </si>
  <si>
    <t>Маслята "Прошу к столу!" марин. 314 мл ст/б (1/12)</t>
  </si>
  <si>
    <t>Маслята "Rean" маринов. 580 мл ст/б (1/12)</t>
  </si>
  <si>
    <t>Опята мар. стер. "Rean" 580 мл ст/б (1/12)</t>
  </si>
  <si>
    <t>Опята "REAN" марин. 314 мл ст/б (1/12)</t>
  </si>
  <si>
    <t>Опята "Прошу к столу!" марин. 580 мл ст/б (1/12)</t>
  </si>
  <si>
    <t>Шампиньоны "PIKOLIN" резаные 425 мл ж/б (1/24)</t>
  </si>
  <si>
    <t>Шампиньоны "Прошу к столу" резаные 850 мл (Китай) (1/12)</t>
  </si>
  <si>
    <t>Шампиньоны резаные "Прошу к столу" 3100 мл (1/6)</t>
  </si>
  <si>
    <t xml:space="preserve">Маслины, оливки 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</si>
  <si>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</si>
  <si>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</si>
  <si>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</si>
  <si>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</si>
  <si>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</si>
  <si>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</si>
  <si>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</si>
  <si>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</si>
  <si>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</si>
  <si>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Маслины "RioLiva" б/к 280 гр (1/12)</t>
  </si>
  <si>
    <t>Маслины "SLER" б/к 280 гр (1/12)</t>
  </si>
  <si>
    <t>Оливки "Rean"  б/к 280 гр (1/12)</t>
  </si>
  <si>
    <t>Оливки "SLER" 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</si>
  <si>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</si>
  <si>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</si>
  <si>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</si>
  <si>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</si>
  <si>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</si>
  <si>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</si>
  <si>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</si>
  <si>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</si>
  <si>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</si>
  <si>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</si>
  <si>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</si>
  <si>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</si>
  <si>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"Хозяин-Барин" 450 ст/б г 1/8</t>
  </si>
  <si>
    <t>Беларусь</t>
  </si>
  <si>
    <t>Горошек зел. "Сто рецептов" 2 с 0,65 кг ст/б (1/8)</t>
  </si>
  <si>
    <t>Горошек зел. "AVEDOV" ГОСТ 2с  520 гр  (1/8)</t>
  </si>
  <si>
    <t>Горошек зел. "Sparco" 400 г  ж/б 1/24</t>
  </si>
  <si>
    <t>Поречский КЗ</t>
  </si>
  <si>
    <t>Горошек зел. "Продукты с Фермы" ГОСТ в/с  425мл  ж/б 1/24</t>
  </si>
  <si>
    <t>72/24</t>
  </si>
  <si>
    <t>Лечо перец в том. соусе "AVEDOV" 520 гр  (1/8)</t>
  </si>
  <si>
    <t>Соус "Славянский дар" Хреновина 360 гр (1/8)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</si>
  <si>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</si>
  <si>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</si>
  <si>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</si>
  <si>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</si>
  <si>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</si>
  <si>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</si>
  <si>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классический 210гр. (1/20)</t>
  </si>
  <si>
    <t>Соус соевый "VERNELLE" ассорти  210гр. (1/20)</t>
  </si>
  <si>
    <t>Соус соевый "Прошу к столу!" АССОРТИ  205гр. ПЭТ (1/20)</t>
  </si>
  <si>
    <t>Соус соевый "Прошу к столу!" КЛАССИЧЕСКИЙ 205гр. ПЭТ (1/20)</t>
  </si>
  <si>
    <t>Соус ЧИЛИ острый  "Сайгон" 210гр. (1/30)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</si>
  <si>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</si>
  <si>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</si>
  <si>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</si>
  <si>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</si>
  <si>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</si>
  <si>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</si>
  <si>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</si>
  <si>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</si>
  <si>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</si>
  <si>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</si>
  <si>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</si>
  <si>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</si>
  <si>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</si>
  <si>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</si>
  <si>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Томат. паста "Марика" 380 гр. (1/12)</t>
  </si>
  <si>
    <t>Томатная паста "Даве" Краснодарская 1500 гр. ст/б (1/9)</t>
  </si>
  <si>
    <t>Томатная паста "Даве" Краснодарская с/б 1кг 1/9</t>
  </si>
  <si>
    <t>Томатная паста "Даве" Краснодарская с/б 500 г 1/12</t>
  </si>
  <si>
    <t>Томат. паста "VITALINA"  (Навля) ГОСТ 1000 гр. (1/6)</t>
  </si>
  <si>
    <t>Томат. паста "Урожайный год"  (Навля) ГОСТ 1000 гр. (1/6)</t>
  </si>
  <si>
    <t>Навля</t>
  </si>
  <si>
    <t>Томат. паста "VITALINA"  (Навля) ГОСТ 500 гр. (1/12)</t>
  </si>
  <si>
    <t>Томат. паста "Урожайный год"  (Навля) ГОСТ 500 гр.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</si>
  <si>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</si>
  <si>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</si>
  <si>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</si>
  <si>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Узбекистан</t>
  </si>
  <si>
    <t>Джем Урожайный год  Абрикосовый  ГОСТ 300 г 1/12</t>
  </si>
  <si>
    <t>Джем Урожайный год  Персиковый  ГОСТ 300 г  1/12</t>
  </si>
  <si>
    <t>Джем Урожайный год  Клубничный  ГОСТ 300 г 1/12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</si>
  <si>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</si>
  <si>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</si>
  <si>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</si>
  <si>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</si>
  <si>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</si>
  <si>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</si>
  <si>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</si>
  <si>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</si>
  <si>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</si>
  <si>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</si>
  <si>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</si>
  <si>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</si>
  <si>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</si>
  <si>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</si>
  <si>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</si>
  <si>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</si>
  <si>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</si>
  <si>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</si>
  <si>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</si>
  <si>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</si>
  <si>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</si>
  <si>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</si>
  <si>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</si>
  <si>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</si>
  <si>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</si>
  <si>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</si>
  <si>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</si>
  <si>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</si>
  <si>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</si>
  <si>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</si>
  <si>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</si>
  <si>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</si>
  <si>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</si>
  <si>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</si>
  <si>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510 гр ст/б (Домат) 1/8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</si>
  <si>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</si>
  <si>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</si>
  <si>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</si>
  <si>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1/8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</si>
  <si>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</si>
  <si>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</si>
  <si>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</si>
  <si>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</si>
  <si>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 1/8</t>
  </si>
  <si>
    <t>Повидло персиковое 600 гр ГОСТ Урожайный год  1/8</t>
  </si>
  <si>
    <t>Повидло абрикосовое 600 гр ГОСТ Урожайный год 1/8</t>
  </si>
  <si>
    <t>Повидло яблочное 600 гр ГОСТ Урожайный год  1/8</t>
  </si>
  <si>
    <t>Повидло яблочное 1кг Урожайный год 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</si>
  <si>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</si>
  <si>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</si>
  <si>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</si>
  <si>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</si>
  <si>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яблочное 560 гр ст/б (Домат) 1/8 ГОСТ</t>
  </si>
  <si>
    <t>Повидло абрикосовое 560 гр ст/б (Домат) 1/8</t>
  </si>
  <si>
    <t>Повидло персиковое 560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</si>
  <si>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</si>
  <si>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</si>
  <si>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</si>
  <si>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</si>
  <si>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из баклажанов"Green Brim"  500 гр. (1/8)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</si>
  <si>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</si>
  <si>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</si>
  <si>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</si>
  <si>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</si>
  <si>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</si>
  <si>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</si>
  <si>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</si>
  <si>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</si>
  <si>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</si>
  <si>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</si>
  <si>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</si>
  <si>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</si>
  <si>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</si>
  <si>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</si>
  <si>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</si>
  <si>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</si>
  <si>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</si>
  <si>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</si>
  <si>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</si>
  <si>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</si>
  <si>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</si>
  <si>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</si>
  <si>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</si>
  <si>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Гов. туш. в/с 338 гр ГОСТ (Орск) 1/45</t>
  </si>
  <si>
    <t>Гов. туш. в/с 325 гр.(Борисоглебск)1/36</t>
  </si>
  <si>
    <t>Гов. туш. 325 гр (В.Новгород) 1/36</t>
  </si>
  <si>
    <t>Гов. туш. Новая 500 гр. с/б (Кузнецов) 1/12</t>
  </si>
  <si>
    <t>Конина тушеная 338 гр  (В.Новгород)) 1/45</t>
  </si>
  <si>
    <t>Мясо кур в с/с  500 гр. Ст/б 1/12</t>
  </si>
  <si>
    <t>Мясо кур с/с ГОСТ 325 гр (Калининград) 1/36</t>
  </si>
  <si>
    <t>Мясо цыпленка в с/с 500 гр ст/б  1/12)</t>
  </si>
  <si>
    <t>Мясо цыпленка в с/с ГОСТ 325 гр (Калининград) 1/36</t>
  </si>
  <si>
    <t>Свинина туш. 325 гр (В.Новгород) 1/36</t>
  </si>
  <si>
    <t>Свинина туш. Новая 500 гр. с/б (Кузнецов) 1/12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</si>
  <si>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</si>
  <si>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</si>
  <si>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</si>
  <si>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</si>
  <si>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</si>
  <si>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</si>
  <si>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</si>
  <si>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</si>
  <si>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</si>
  <si>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</si>
  <si>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</si>
  <si>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</si>
  <si>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</si>
  <si>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</si>
  <si>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</si>
  <si>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</si>
  <si>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</si>
  <si>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</si>
  <si>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</si>
  <si>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</si>
  <si>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</si>
  <si>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</si>
  <si>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</si>
  <si>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</si>
  <si>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</si>
  <si>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</si>
  <si>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</si>
  <si>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"Милора" подс. раф. 0,8 л. (1/15)</t>
  </si>
  <si>
    <t>Масло "Сто рецептов" подс. раф. 0,8 л. (1/15)</t>
  </si>
  <si>
    <t>Масло "Раздолье" подс. Раф. 0,9 л. (1/15)</t>
  </si>
  <si>
    <t>Ростов-на-Дону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</si>
  <si>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</si>
  <si>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</si>
  <si>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</si>
  <si>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</si>
  <si>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</si>
  <si>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</si>
  <si>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</si>
  <si>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</si>
  <si>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</si>
  <si>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</si>
  <si>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</si>
  <si>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</si>
  <si>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</si>
  <si>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</si>
  <si>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</si>
  <si>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</si>
  <si>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</si>
  <si>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</si>
  <si>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</si>
  <si>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</si>
  <si>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</si>
  <si>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</si>
  <si>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Масло "Щедрое лето" подс. раф. 5 л. (1/3)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</si>
  <si>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</si>
  <si>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</si>
  <si>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</si>
  <si>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</si>
  <si>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</si>
  <si>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</si>
  <si>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</si>
  <si>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</si>
  <si>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</si>
  <si>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</si>
  <si>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</si>
  <si>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</si>
  <si>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</si>
  <si>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</si>
  <si>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</si>
  <si>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</si>
  <si>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</si>
  <si>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</si>
  <si>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</si>
  <si>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</si>
  <si>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</si>
  <si>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</si>
  <si>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</si>
  <si>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</si>
  <si>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</si>
  <si>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</si>
  <si>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</si>
  <si>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</si>
  <si>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</si>
  <si>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</si>
  <si>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</si>
  <si>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</si>
  <si>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</si>
  <si>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б/п "Русский продукт" (Кувшин) 350 гр 1/7</t>
  </si>
  <si>
    <t>Геркулес "Русский продукт" 420гр 1/6 (Кувшин)</t>
  </si>
  <si>
    <t>Геркулес Традиц.  "Русский продукт" 420гр 1/7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</si>
  <si>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</si>
  <si>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</si>
  <si>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</si>
  <si>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</si>
  <si>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Мука в/с 1 кг "Нижегородская" 1/10</t>
  </si>
  <si>
    <t>Н.Новгород</t>
  </si>
  <si>
    <t>Мука в/с 2 кг (Кристалл)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</si>
  <si>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</si>
  <si>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</si>
  <si>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</si>
  <si>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</si>
  <si>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</si>
  <si>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</si>
  <si>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</si>
  <si>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</si>
  <si>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</si>
  <si>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</si>
  <si>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</si>
  <si>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</si>
  <si>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</si>
  <si>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</si>
  <si>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</si>
  <si>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</si>
  <si>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</si>
  <si>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</si>
  <si>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</si>
  <si>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</si>
  <si>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</si>
  <si>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</si>
  <si>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</si>
  <si>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</si>
  <si>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</si>
  <si>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</si>
  <si>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 Белый мишка 300 гр.(гранула )ПЭТ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</si>
  <si>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</si>
  <si>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</si>
  <si>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</si>
  <si>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</si>
  <si>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</si>
  <si>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</si>
  <si>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</si>
  <si>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Напиток растворим. гранулир. "Tea mix" Лесные ягоды  м/у 150 г 1/12 срок апрель 2021</t>
  </si>
  <si>
    <t>Акция 2+1</t>
  </si>
  <si>
    <t>Чай  Tea mix "Лесные ягоды" 375гр. ПЭТ банка  срок апрель 2021</t>
  </si>
  <si>
    <t>Чай  Tea mix "Лимон" 375гр. ПЭТ банка срок апрель 2021</t>
  </si>
  <si>
    <t>Чай  Tea mix "Фруктовый" 375гр. ПЭТ банка срок апрель 2021</t>
  </si>
  <si>
    <t>Чай крупнолистовой 100 гр (1/50) «Красная волна» ГОСТ</t>
  </si>
  <si>
    <t>Чай среднелистовой   100 гр (1/90) «Красная волна» ГОСТ</t>
  </si>
  <si>
    <t>25,50,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</si>
  <si>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</si>
  <si>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</si>
  <si>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</si>
  <si>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</si>
  <si>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</si>
  <si>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</si>
  <si>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</si>
  <si>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</si>
  <si>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</si>
  <si>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</si>
  <si>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</si>
  <si>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</si>
  <si>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</si>
  <si>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</si>
  <si>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</si>
  <si>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</si>
  <si>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</si>
  <si>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</si>
  <si>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</si>
  <si>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</si>
  <si>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</si>
  <si>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</si>
  <si>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</si>
  <si>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</si>
  <si>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</si>
  <si>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Прочее</t>
  </si>
  <si>
    <t>Каша льняная 200гр. (1/40)</t>
  </si>
  <si>
    <t>Квас хлебный «Фарсис» (сухой) 200 гр (1/25) (мин.партия 25 штук)</t>
  </si>
  <si>
    <t>Концентрат квас. сусла 510 гр. ст/б (Домат) 1/8 2021 год</t>
  </si>
  <si>
    <t>Бумага туалетная "СТО" без гильзы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</si>
  <si>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</si>
  <si>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</si>
  <si>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</si>
  <si>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</si>
  <si>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</si>
  <si>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</si>
  <si>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</si>
  <si>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</si>
  <si>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</si>
  <si>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</si>
  <si>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</si>
  <si>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</si>
  <si>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</si>
  <si>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</si>
  <si>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Карт. пюре Роллтон с сухариками 40 гр (1/24)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</si>
  <si>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</si>
  <si>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</si>
  <si>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</si>
  <si>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</si>
  <si>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</si>
  <si>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</si>
  <si>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</si>
  <si>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</si>
  <si>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Аджика "Кавказская" 250 гр ст/б (1/12</t>
  </si>
  <si>
    <t>Егорьевск</t>
  </si>
  <si>
    <t>Горчица зернистая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</si>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</sst>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@"/>
  </numFmts>
  <fonts count="4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i/>
      <sz val="22"/>
      <name val="Arial Cyr"/>
      <family val="2"/>
    </font>
    <font>
      <b/>
      <sz val="22"/>
      <name val="Arial Cyr"/>
      <family val="2"/>
    </font>
    <font>
      <b/>
      <i/>
      <sz val="22"/>
      <name val="Arial CE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9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4" fontId="14" fillId="3" borderId="17" xfId="0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14" fillId="2" borderId="20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8" xfId="0" applyFont="1" applyFill="1" applyBorder="1" applyAlignment="1">
      <alignment horizontal="center"/>
    </xf>
    <xf numFmtId="164" fontId="14" fillId="2" borderId="29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4" fontId="5" fillId="3" borderId="25" xfId="0" applyFont="1" applyFill="1" applyBorder="1" applyAlignment="1">
      <alignment horizontal="left"/>
    </xf>
    <xf numFmtId="164" fontId="18" fillId="3" borderId="28" xfId="0" applyFont="1" applyFill="1" applyBorder="1" applyAlignment="1">
      <alignment horizontal="center"/>
    </xf>
    <xf numFmtId="164" fontId="14" fillId="3" borderId="29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9" fillId="0" borderId="30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21" fillId="0" borderId="31" xfId="0" applyFon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22" fillId="0" borderId="0" xfId="0" applyFont="1" applyBorder="1" applyAlignment="1">
      <alignment/>
    </xf>
    <xf numFmtId="165" fontId="14" fillId="0" borderId="26" xfId="0" applyNumberFormat="1" applyFont="1" applyFill="1" applyBorder="1" applyAlignment="1">
      <alignment horizontal="center"/>
    </xf>
    <xf numFmtId="165" fontId="14" fillId="0" borderId="34" xfId="0" applyNumberFormat="1" applyFont="1" applyFill="1" applyBorder="1" applyAlignment="1">
      <alignment horizontal="center"/>
    </xf>
    <xf numFmtId="165" fontId="14" fillId="0" borderId="35" xfId="0" applyNumberFormat="1" applyFont="1" applyFill="1" applyBorder="1" applyAlignment="1">
      <alignment horizontal="center"/>
    </xf>
    <xf numFmtId="164" fontId="23" fillId="2" borderId="19" xfId="0" applyFont="1" applyFill="1" applyBorder="1" applyAlignment="1">
      <alignment horizontal="left"/>
    </xf>
    <xf numFmtId="164" fontId="24" fillId="2" borderId="36" xfId="0" applyFont="1" applyFill="1" applyBorder="1" applyAlignment="1">
      <alignment/>
    </xf>
    <xf numFmtId="165" fontId="25" fillId="2" borderId="19" xfId="0" applyNumberFormat="1" applyFont="1" applyFill="1" applyBorder="1" applyAlignment="1">
      <alignment horizontal="center"/>
    </xf>
    <xf numFmtId="165" fontId="25" fillId="2" borderId="20" xfId="0" applyNumberFormat="1" applyFont="1" applyFill="1" applyBorder="1" applyAlignment="1">
      <alignment horizontal="center"/>
    </xf>
    <xf numFmtId="164" fontId="23" fillId="3" borderId="19" xfId="0" applyFont="1" applyFill="1" applyBorder="1" applyAlignment="1">
      <alignment horizontal="left"/>
    </xf>
    <xf numFmtId="164" fontId="24" fillId="3" borderId="36" xfId="0" applyFont="1" applyFill="1" applyBorder="1" applyAlignment="1">
      <alignment/>
    </xf>
    <xf numFmtId="165" fontId="25" fillId="3" borderId="19" xfId="0" applyNumberFormat="1" applyFont="1" applyFill="1" applyBorder="1" applyAlignment="1">
      <alignment horizontal="center"/>
    </xf>
    <xf numFmtId="165" fontId="25" fillId="3" borderId="20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2" fillId="0" borderId="36" xfId="0" applyFont="1" applyBorder="1" applyAlignment="1">
      <alignment/>
    </xf>
    <xf numFmtId="164" fontId="21" fillId="3" borderId="37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38" xfId="0" applyFill="1" applyBorder="1" applyAlignment="1">
      <alignment/>
    </xf>
    <xf numFmtId="164" fontId="22" fillId="3" borderId="36" xfId="0" applyFont="1" applyFill="1" applyBorder="1" applyAlignment="1">
      <alignment/>
    </xf>
    <xf numFmtId="164" fontId="14" fillId="3" borderId="37" xfId="0" applyFont="1" applyFill="1" applyBorder="1" applyAlignment="1">
      <alignment horizontal="left"/>
    </xf>
    <xf numFmtId="164" fontId="0" fillId="3" borderId="16" xfId="0" applyFill="1" applyBorder="1" applyAlignment="1">
      <alignment horizontal="left"/>
    </xf>
    <xf numFmtId="164" fontId="0" fillId="3" borderId="38" xfId="0" applyFill="1" applyBorder="1" applyAlignment="1">
      <alignment horizontal="left"/>
    </xf>
    <xf numFmtId="164" fontId="14" fillId="3" borderId="37" xfId="0" applyFont="1" applyFill="1" applyBorder="1" applyAlignment="1">
      <alignment horizontal="left" vertical="top"/>
    </xf>
    <xf numFmtId="164" fontId="14" fillId="2" borderId="37" xfId="0" applyFont="1" applyFill="1" applyBorder="1" applyAlignment="1">
      <alignment horizontal="left" vertical="top"/>
    </xf>
    <xf numFmtId="164" fontId="0" fillId="2" borderId="16" xfId="0" applyFill="1" applyBorder="1" applyAlignment="1">
      <alignment horizontal="left"/>
    </xf>
    <xf numFmtId="164" fontId="0" fillId="2" borderId="38" xfId="0" applyFill="1" applyBorder="1" applyAlignment="1">
      <alignment horizontal="left"/>
    </xf>
    <xf numFmtId="164" fontId="22" fillId="2" borderId="36" xfId="0" applyFont="1" applyFill="1" applyBorder="1" applyAlignment="1">
      <alignment/>
    </xf>
    <xf numFmtId="165" fontId="14" fillId="2" borderId="20" xfId="0" applyNumberFormat="1" applyFont="1" applyFill="1" applyBorder="1" applyAlignment="1">
      <alignment horizontal="center"/>
    </xf>
    <xf numFmtId="165" fontId="20" fillId="3" borderId="0" xfId="0" applyNumberFormat="1" applyFont="1" applyFill="1" applyAlignment="1" applyProtection="1">
      <alignment/>
      <protection hidden="1"/>
    </xf>
    <xf numFmtId="164" fontId="20" fillId="3" borderId="0" xfId="0" applyFont="1" applyFill="1" applyAlignment="1">
      <alignment/>
    </xf>
    <xf numFmtId="164" fontId="14" fillId="3" borderId="19" xfId="0" applyFont="1" applyFill="1" applyBorder="1" applyAlignment="1">
      <alignment horizontal="left" wrapText="1"/>
    </xf>
    <xf numFmtId="164" fontId="0" fillId="3" borderId="18" xfId="0" applyFill="1" applyBorder="1" applyAlignment="1">
      <alignment horizontal="left"/>
    </xf>
    <xf numFmtId="164" fontId="0" fillId="3" borderId="20" xfId="0" applyFill="1" applyBorder="1" applyAlignment="1">
      <alignment horizontal="left"/>
    </xf>
    <xf numFmtId="165" fontId="26" fillId="3" borderId="39" xfId="0" applyNumberFormat="1" applyFont="1" applyFill="1" applyBorder="1" applyAlignment="1">
      <alignment horizontal="center"/>
    </xf>
    <xf numFmtId="164" fontId="14" fillId="2" borderId="37" xfId="0" applyFont="1" applyFill="1" applyBorder="1" applyAlignment="1">
      <alignment horizontal="left"/>
    </xf>
    <xf numFmtId="164" fontId="0" fillId="2" borderId="18" xfId="0" applyFill="1" applyBorder="1" applyAlignment="1">
      <alignment horizontal="left"/>
    </xf>
    <xf numFmtId="164" fontId="0" fillId="2" borderId="20" xfId="0" applyFill="1" applyBorder="1" applyAlignment="1">
      <alignment horizontal="left"/>
    </xf>
    <xf numFmtId="165" fontId="26" fillId="2" borderId="39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7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5" fontId="14" fillId="3" borderId="16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6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2" borderId="16" xfId="0" applyFont="1" applyFill="1" applyBorder="1" applyAlignment="1">
      <alignment horizontal="left" wrapText="1"/>
    </xf>
    <xf numFmtId="164" fontId="14" fillId="2" borderId="16" xfId="0" applyFont="1" applyFill="1" applyBorder="1" applyAlignment="1">
      <alignment/>
    </xf>
    <xf numFmtId="165" fontId="14" fillId="2" borderId="16" xfId="0" applyNumberFormat="1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4" fontId="28" fillId="0" borderId="40" xfId="0" applyFont="1" applyBorder="1" applyAlignment="1">
      <alignment horizontal="center"/>
    </xf>
    <xf numFmtId="164" fontId="29" fillId="0" borderId="0" xfId="0" applyFont="1" applyAlignment="1" applyProtection="1">
      <alignment/>
      <protection hidden="1"/>
    </xf>
    <xf numFmtId="164" fontId="29" fillId="0" borderId="0" xfId="0" applyFont="1" applyAlignment="1">
      <alignment/>
    </xf>
    <xf numFmtId="164" fontId="25" fillId="3" borderId="20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5" fontId="14" fillId="3" borderId="41" xfId="0" applyNumberFormat="1" applyFont="1" applyFill="1" applyBorder="1" applyAlignment="1">
      <alignment horizontal="center"/>
    </xf>
    <xf numFmtId="164" fontId="25" fillId="3" borderId="20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5" fontId="14" fillId="3" borderId="42" xfId="0" applyNumberFormat="1" applyFont="1" applyFill="1" applyBorder="1" applyAlignment="1">
      <alignment horizontal="center"/>
    </xf>
    <xf numFmtId="165" fontId="14" fillId="3" borderId="39" xfId="0" applyNumberFormat="1" applyFont="1" applyFill="1" applyBorder="1" applyAlignment="1">
      <alignment horizontal="center"/>
    </xf>
    <xf numFmtId="165" fontId="14" fillId="3" borderId="43" xfId="0" applyNumberFormat="1" applyFont="1" applyFill="1" applyBorder="1" applyAlignment="1">
      <alignment horizontal="center"/>
    </xf>
    <xf numFmtId="165" fontId="26" fillId="3" borderId="42" xfId="0" applyNumberFormat="1" applyFont="1" applyFill="1" applyBorder="1" applyAlignment="1">
      <alignment horizontal="center"/>
    </xf>
    <xf numFmtId="165" fontId="26" fillId="3" borderId="43" xfId="0" applyNumberFormat="1" applyFont="1" applyFill="1" applyBorder="1" applyAlignment="1">
      <alignment horizontal="center"/>
    </xf>
    <xf numFmtId="164" fontId="25" fillId="3" borderId="19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4" fontId="25" fillId="3" borderId="44" xfId="0" applyFont="1" applyFill="1" applyBorder="1" applyAlignment="1">
      <alignment horizontal="left"/>
    </xf>
    <xf numFmtId="164" fontId="25" fillId="3" borderId="16" xfId="0" applyFont="1" applyFill="1" applyBorder="1" applyAlignment="1">
      <alignment horizontal="left"/>
    </xf>
    <xf numFmtId="164" fontId="25" fillId="3" borderId="38" xfId="0" applyFont="1" applyFill="1" applyBorder="1" applyAlignment="1">
      <alignment horizontal="left"/>
    </xf>
    <xf numFmtId="165" fontId="14" fillId="0" borderId="41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30" fillId="0" borderId="0" xfId="0" applyFont="1" applyFill="1" applyAlignment="1" applyProtection="1">
      <alignment/>
      <protection hidden="1"/>
    </xf>
    <xf numFmtId="164" fontId="30" fillId="0" borderId="0" xfId="0" applyFont="1" applyFill="1" applyAlignment="1">
      <alignment/>
    </xf>
    <xf numFmtId="167" fontId="14" fillId="3" borderId="19" xfId="0" applyNumberFormat="1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7" fontId="14" fillId="3" borderId="19" xfId="0" applyNumberFormat="1" applyFont="1" applyFill="1" applyBorder="1" applyAlignment="1">
      <alignment horizontal="left"/>
    </xf>
    <xf numFmtId="164" fontId="31" fillId="0" borderId="0" xfId="0" applyFont="1" applyFill="1" applyAlignment="1" applyProtection="1">
      <alignment/>
      <protection hidden="1"/>
    </xf>
    <xf numFmtId="164" fontId="31" fillId="0" borderId="0" xfId="0" applyFont="1" applyFill="1" applyAlignment="1">
      <alignment/>
    </xf>
    <xf numFmtId="165" fontId="14" fillId="0" borderId="45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7" xfId="0" applyNumberFormat="1" applyFont="1" applyFill="1" applyBorder="1" applyAlignment="1">
      <alignment horizontal="center"/>
    </xf>
    <xf numFmtId="164" fontId="14" fillId="0" borderId="47" xfId="0" applyFont="1" applyBorder="1" applyAlignment="1">
      <alignment/>
    </xf>
    <xf numFmtId="167" fontId="14" fillId="0" borderId="46" xfId="0" applyNumberFormat="1" applyFont="1" applyBorder="1" applyAlignment="1">
      <alignment horizontal="left"/>
    </xf>
    <xf numFmtId="164" fontId="30" fillId="0" borderId="0" xfId="0" applyFont="1" applyAlignment="1" applyProtection="1">
      <alignment/>
      <protection hidden="1"/>
    </xf>
    <xf numFmtId="164" fontId="30" fillId="0" borderId="0" xfId="0" applyFont="1" applyAlignment="1">
      <alignment/>
    </xf>
    <xf numFmtId="164" fontId="28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19" fillId="0" borderId="48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9" fillId="3" borderId="48" xfId="0" applyFont="1" applyFill="1" applyBorder="1" applyAlignment="1">
      <alignment horizontal="left"/>
    </xf>
    <xf numFmtId="164" fontId="32" fillId="0" borderId="20" xfId="0" applyFont="1" applyFill="1" applyBorder="1" applyAlignment="1">
      <alignment horizontal="left"/>
    </xf>
    <xf numFmtId="164" fontId="32" fillId="0" borderId="44" xfId="0" applyFont="1" applyFill="1" applyBorder="1" applyAlignment="1">
      <alignment horizontal="left"/>
    </xf>
    <xf numFmtId="164" fontId="33" fillId="0" borderId="16" xfId="0" applyFont="1" applyBorder="1" applyAlignment="1">
      <alignment horizontal="left"/>
    </xf>
    <xf numFmtId="164" fontId="33" fillId="0" borderId="38" xfId="0" applyFont="1" applyBorder="1" applyAlignment="1">
      <alignment horizontal="left"/>
    </xf>
    <xf numFmtId="164" fontId="32" fillId="3" borderId="44" xfId="0" applyFont="1" applyFill="1" applyBorder="1" applyAlignment="1">
      <alignment horizontal="left"/>
    </xf>
    <xf numFmtId="164" fontId="33" fillId="3" borderId="16" xfId="0" applyFont="1" applyFill="1" applyBorder="1" applyAlignment="1">
      <alignment horizontal="left"/>
    </xf>
    <xf numFmtId="164" fontId="33" fillId="3" borderId="38" xfId="0" applyFont="1" applyFill="1" applyBorder="1" applyAlignment="1">
      <alignment horizontal="left"/>
    </xf>
    <xf numFmtId="164" fontId="32" fillId="3" borderId="18" xfId="0" applyFont="1" applyFill="1" applyBorder="1" applyAlignment="1">
      <alignment horizontal="left"/>
    </xf>
    <xf numFmtId="164" fontId="33" fillId="3" borderId="18" xfId="0" applyFont="1" applyFill="1" applyBorder="1" applyAlignment="1">
      <alignment horizontal="left"/>
    </xf>
    <xf numFmtId="164" fontId="33" fillId="3" borderId="20" xfId="0" applyFont="1" applyFill="1" applyBorder="1" applyAlignment="1">
      <alignment horizontal="left"/>
    </xf>
    <xf numFmtId="164" fontId="14" fillId="3" borderId="44" xfId="0" applyFont="1" applyFill="1" applyBorder="1" applyAlignment="1">
      <alignment horizontal="left"/>
    </xf>
    <xf numFmtId="164" fontId="14" fillId="0" borderId="18" xfId="0" applyFont="1" applyFill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64" fontId="19" fillId="0" borderId="17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34" fillId="0" borderId="36" xfId="0" applyFont="1" applyBorder="1" applyAlignment="1">
      <alignment vertical="top" wrapText="1"/>
    </xf>
    <xf numFmtId="164" fontId="14" fillId="0" borderId="39" xfId="0" applyFont="1" applyBorder="1" applyAlignment="1">
      <alignment horizontal="left"/>
    </xf>
    <xf numFmtId="165" fontId="14" fillId="0" borderId="49" xfId="0" applyNumberFormat="1" applyFont="1" applyFill="1" applyBorder="1" applyAlignment="1">
      <alignment horizontal="center"/>
    </xf>
    <xf numFmtId="165" fontId="14" fillId="0" borderId="39" xfId="0" applyNumberFormat="1" applyFont="1" applyFill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/>
    </xf>
    <xf numFmtId="164" fontId="34" fillId="0" borderId="18" xfId="0" applyFont="1" applyBorder="1" applyAlignment="1">
      <alignment vertical="top" wrapText="1"/>
    </xf>
    <xf numFmtId="164" fontId="14" fillId="0" borderId="19" xfId="0" applyFont="1" applyBorder="1" applyAlignment="1">
      <alignment horizontal="left"/>
    </xf>
    <xf numFmtId="165" fontId="14" fillId="0" borderId="50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34" fillId="0" borderId="17" xfId="0" applyFont="1" applyBorder="1" applyAlignment="1">
      <alignment vertical="top" wrapText="1"/>
    </xf>
    <xf numFmtId="164" fontId="34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51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34" fillId="3" borderId="22" xfId="0" applyFont="1" applyFill="1" applyBorder="1" applyAlignment="1">
      <alignment vertical="top" wrapText="1"/>
    </xf>
    <xf numFmtId="165" fontId="14" fillId="3" borderId="51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34" fillId="0" borderId="22" xfId="0" applyFont="1" applyBorder="1" applyAlignment="1">
      <alignment horizontal="center" vertical="top" wrapText="1"/>
    </xf>
    <xf numFmtId="164" fontId="34" fillId="0" borderId="22" xfId="0" applyFont="1" applyBorder="1" applyAlignment="1">
      <alignment horizontal="left" vertical="top" wrapText="1"/>
    </xf>
    <xf numFmtId="165" fontId="14" fillId="3" borderId="40" xfId="0" applyNumberFormat="1" applyFont="1" applyFill="1" applyBorder="1" applyAlignment="1">
      <alignment horizontal="center"/>
    </xf>
    <xf numFmtId="164" fontId="35" fillId="0" borderId="30" xfId="0" applyFont="1" applyBorder="1" applyAlignment="1">
      <alignment horizontal="center"/>
    </xf>
    <xf numFmtId="164" fontId="14" fillId="0" borderId="44" xfId="0" applyFont="1" applyBorder="1" applyAlignment="1">
      <alignment horizontal="left"/>
    </xf>
    <xf numFmtId="164" fontId="14" fillId="0" borderId="52" xfId="0" applyFont="1" applyFill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44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44" xfId="0" applyFont="1" applyFill="1" applyBorder="1" applyAlignment="1">
      <alignment horizontal="left"/>
    </xf>
    <xf numFmtId="164" fontId="28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0" borderId="53" xfId="0" applyNumberFormat="1" applyFont="1" applyFill="1" applyBorder="1" applyAlignment="1">
      <alignment horizontal="center"/>
    </xf>
    <xf numFmtId="165" fontId="14" fillId="0" borderId="52" xfId="0" applyNumberFormat="1" applyFont="1" applyFill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5" fontId="14" fillId="0" borderId="18" xfId="0" applyNumberFormat="1" applyFont="1" applyFill="1" applyBorder="1" applyAlignment="1">
      <alignment horizontal="center"/>
    </xf>
    <xf numFmtId="164" fontId="14" fillId="0" borderId="29" xfId="0" applyFont="1" applyBorder="1" applyAlignment="1">
      <alignment horizontal="left"/>
    </xf>
    <xf numFmtId="168" fontId="14" fillId="0" borderId="19" xfId="0" applyNumberFormat="1" applyFont="1" applyBorder="1" applyAlignment="1">
      <alignment horizontal="left"/>
    </xf>
    <xf numFmtId="164" fontId="14" fillId="3" borderId="36" xfId="0" applyFont="1" applyFill="1" applyBorder="1" applyAlignment="1">
      <alignment horizontal="left"/>
    </xf>
    <xf numFmtId="168" fontId="14" fillId="3" borderId="19" xfId="0" applyNumberFormat="1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14" fillId="0" borderId="44" xfId="0" applyFont="1" applyBorder="1" applyAlignment="1">
      <alignment horizontal="left" vertical="top"/>
    </xf>
    <xf numFmtId="164" fontId="14" fillId="0" borderId="36" xfId="0" applyFont="1" applyBorder="1" applyAlignment="1">
      <alignment horizontal="left"/>
    </xf>
    <xf numFmtId="164" fontId="14" fillId="0" borderId="19" xfId="0" applyFont="1" applyFill="1" applyBorder="1" applyAlignment="1">
      <alignment horizontal="left"/>
    </xf>
    <xf numFmtId="164" fontId="14" fillId="0" borderId="16" xfId="0" applyFont="1" applyBorder="1" applyAlignment="1">
      <alignment horizontal="left"/>
    </xf>
    <xf numFmtId="164" fontId="14" fillId="0" borderId="55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18" xfId="0" applyFont="1" applyBorder="1" applyAlignment="1">
      <alignment horizontal="left"/>
    </xf>
    <xf numFmtId="165" fontId="14" fillId="0" borderId="18" xfId="0" applyNumberFormat="1" applyFont="1" applyBorder="1" applyAlignment="1">
      <alignment horizontal="left"/>
    </xf>
    <xf numFmtId="165" fontId="14" fillId="0" borderId="29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7" xfId="0" applyNumberFormat="1" applyFont="1" applyBorder="1" applyAlignment="1">
      <alignment horizontal="center"/>
    </xf>
    <xf numFmtId="164" fontId="28" fillId="0" borderId="23" xfId="0" applyFont="1" applyBorder="1" applyAlignment="1">
      <alignment horizontal="center"/>
    </xf>
    <xf numFmtId="164" fontId="28" fillId="0" borderId="30" xfId="0" applyFont="1" applyBorder="1" applyAlignment="1">
      <alignment horizontal="center"/>
    </xf>
    <xf numFmtId="164" fontId="14" fillId="0" borderId="53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54" xfId="0" applyNumberFormat="1" applyFont="1" applyFill="1" applyBorder="1" applyAlignment="1">
      <alignment horizontal="center"/>
    </xf>
    <xf numFmtId="164" fontId="30" fillId="0" borderId="0" xfId="0" applyFont="1" applyBorder="1" applyAlignment="1" applyProtection="1">
      <alignment/>
      <protection hidden="1"/>
    </xf>
    <xf numFmtId="164" fontId="14" fillId="0" borderId="55" xfId="0" applyFont="1" applyFill="1" applyBorder="1" applyAlignment="1">
      <alignment horizontal="left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4" fontId="28" fillId="3" borderId="21" xfId="0" applyFont="1" applyFill="1" applyBorder="1" applyAlignment="1">
      <alignment horizontal="center"/>
    </xf>
    <xf numFmtId="164" fontId="34" fillId="0" borderId="0" xfId="0" applyFont="1" applyAlignment="1" applyProtection="1">
      <alignment/>
      <protection hidden="1"/>
    </xf>
    <xf numFmtId="164" fontId="34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52" xfId="0" applyNumberFormat="1" applyFont="1" applyFill="1" applyBorder="1" applyAlignment="1">
      <alignment horizontal="center" vertical="top"/>
    </xf>
    <xf numFmtId="165" fontId="14" fillId="0" borderId="54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0" borderId="17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0" borderId="20" xfId="0" applyNumberFormat="1" applyFont="1" applyFill="1" applyBorder="1" applyAlignment="1">
      <alignment horizontal="center" vertical="top"/>
    </xf>
    <xf numFmtId="164" fontId="14" fillId="2" borderId="18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164" fontId="14" fillId="4" borderId="18" xfId="0" applyFont="1" applyFill="1" applyBorder="1" applyAlignment="1">
      <alignment horizontal="left"/>
    </xf>
    <xf numFmtId="164" fontId="14" fillId="4" borderId="17" xfId="0" applyFont="1" applyFill="1" applyBorder="1" applyAlignment="1">
      <alignment horizontal="left"/>
    </xf>
    <xf numFmtId="165" fontId="14" fillId="4" borderId="17" xfId="0" applyNumberFormat="1" applyFont="1" applyFill="1" applyBorder="1" applyAlignment="1">
      <alignment horizontal="center"/>
    </xf>
    <xf numFmtId="165" fontId="14" fillId="4" borderId="19" xfId="0" applyNumberFormat="1" applyFont="1" applyFill="1" applyBorder="1" applyAlignment="1">
      <alignment horizontal="center"/>
    </xf>
    <xf numFmtId="165" fontId="14" fillId="4" borderId="20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 vertical="top" wrapText="1"/>
    </xf>
    <xf numFmtId="164" fontId="29" fillId="0" borderId="0" xfId="0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4" fontId="34" fillId="0" borderId="9" xfId="0" applyNumberFormat="1" applyFont="1" applyFill="1" applyBorder="1" applyAlignment="1">
      <alignment horizontal="left" vertical="top" wrapText="1"/>
    </xf>
    <xf numFmtId="164" fontId="34" fillId="3" borderId="9" xfId="0" applyNumberFormat="1" applyFont="1" applyFill="1" applyBorder="1" applyAlignment="1">
      <alignment horizontal="left" vertical="top" wrapText="1"/>
    </xf>
    <xf numFmtId="165" fontId="34" fillId="3" borderId="16" xfId="0" applyNumberFormat="1" applyFont="1" applyFill="1" applyBorder="1" applyAlignment="1">
      <alignment horizontal="center" vertical="top" wrapText="1"/>
    </xf>
    <xf numFmtId="164" fontId="25" fillId="0" borderId="56" xfId="0" applyFont="1" applyFill="1" applyBorder="1" applyAlignment="1">
      <alignment horizontal="left"/>
    </xf>
    <xf numFmtId="164" fontId="25" fillId="0" borderId="56" xfId="0" applyFont="1" applyFill="1" applyBorder="1" applyAlignment="1">
      <alignment horizontal="center"/>
    </xf>
    <xf numFmtId="164" fontId="25" fillId="0" borderId="57" xfId="0" applyFont="1" applyFill="1" applyBorder="1" applyAlignment="1">
      <alignment horizontal="center"/>
    </xf>
    <xf numFmtId="164" fontId="25" fillId="3" borderId="16" xfId="0" applyFont="1" applyFill="1" applyBorder="1" applyAlignment="1">
      <alignment horizontal="center"/>
    </xf>
    <xf numFmtId="164" fontId="14" fillId="0" borderId="48" xfId="0" applyFont="1" applyFill="1" applyBorder="1" applyAlignment="1">
      <alignment horizontal="left"/>
    </xf>
    <xf numFmtId="164" fontId="26" fillId="0" borderId="44" xfId="0" applyFont="1" applyBorder="1" applyAlignment="1">
      <alignment horizontal="left"/>
    </xf>
    <xf numFmtId="164" fontId="36" fillId="0" borderId="16" xfId="0" applyFont="1" applyBorder="1" applyAlignment="1">
      <alignment horizontal="left"/>
    </xf>
    <xf numFmtId="164" fontId="36" fillId="0" borderId="38" xfId="0" applyFont="1" applyBorder="1" applyAlignment="1">
      <alignment horizontal="left"/>
    </xf>
    <xf numFmtId="164" fontId="14" fillId="0" borderId="17" xfId="0" applyFont="1" applyFill="1" applyBorder="1" applyAlignment="1">
      <alignment horizontal="left"/>
    </xf>
    <xf numFmtId="165" fontId="26" fillId="3" borderId="17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/>
    </xf>
    <xf numFmtId="165" fontId="26" fillId="3" borderId="20" xfId="0" applyNumberFormat="1" applyFont="1" applyFill="1" applyBorder="1" applyAlignment="1">
      <alignment horizontal="center"/>
    </xf>
    <xf numFmtId="164" fontId="14" fillId="0" borderId="20" xfId="0" applyFont="1" applyFill="1" applyBorder="1" applyAlignment="1">
      <alignment horizontal="left"/>
    </xf>
    <xf numFmtId="164" fontId="14" fillId="0" borderId="38" xfId="0" applyFont="1" applyFill="1" applyBorder="1" applyAlignment="1">
      <alignment horizontal="left"/>
    </xf>
    <xf numFmtId="165" fontId="26" fillId="0" borderId="17" xfId="0" applyNumberFormat="1" applyFont="1" applyFill="1" applyBorder="1" applyAlignment="1">
      <alignment horizontal="center"/>
    </xf>
    <xf numFmtId="165" fontId="26" fillId="0" borderId="19" xfId="0" applyNumberFormat="1" applyFont="1" applyFill="1" applyBorder="1" applyAlignment="1">
      <alignment horizontal="center"/>
    </xf>
    <xf numFmtId="165" fontId="26" fillId="0" borderId="20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 vertical="top"/>
    </xf>
    <xf numFmtId="165" fontId="26" fillId="3" borderId="20" xfId="0" applyNumberFormat="1" applyFont="1" applyFill="1" applyBorder="1" applyAlignment="1">
      <alignment horizontal="center" vertical="top"/>
    </xf>
    <xf numFmtId="164" fontId="14" fillId="3" borderId="48" xfId="0" applyFont="1" applyFill="1" applyBorder="1" applyAlignment="1">
      <alignment horizontal="left" vertical="top"/>
    </xf>
    <xf numFmtId="165" fontId="26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5" fontId="26" fillId="3" borderId="20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6" fillId="0" borderId="24" xfId="0" applyNumberFormat="1" applyFont="1" applyFill="1" applyBorder="1" applyAlignment="1">
      <alignment horizontal="center" vertical="top"/>
    </xf>
    <xf numFmtId="164" fontId="25" fillId="3" borderId="29" xfId="0" applyFont="1" applyFill="1" applyBorder="1" applyAlignment="1">
      <alignment horizontal="left"/>
    </xf>
    <xf numFmtId="164" fontId="25" fillId="3" borderId="0" xfId="0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4" fontId="28" fillId="0" borderId="30" xfId="0" applyFont="1" applyFill="1" applyBorder="1" applyAlignment="1">
      <alignment horizontal="center"/>
    </xf>
    <xf numFmtId="164" fontId="36" fillId="0" borderId="20" xfId="0" applyFont="1" applyFill="1" applyBorder="1" applyAlignment="1">
      <alignment vertical="top"/>
    </xf>
    <xf numFmtId="165" fontId="36" fillId="0" borderId="23" xfId="0" applyNumberFormat="1" applyFont="1" applyFill="1" applyBorder="1" applyAlignment="1">
      <alignment horizontal="center"/>
    </xf>
    <xf numFmtId="165" fontId="36" fillId="0" borderId="22" xfId="0" applyNumberFormat="1" applyFont="1" applyFill="1" applyBorder="1" applyAlignment="1">
      <alignment horizontal="center"/>
    </xf>
    <xf numFmtId="165" fontId="36" fillId="0" borderId="23" xfId="0" applyNumberFormat="1" applyFont="1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 vertical="top"/>
    </xf>
    <xf numFmtId="165" fontId="36" fillId="0" borderId="17" xfId="0" applyNumberFormat="1" applyFont="1" applyFill="1" applyBorder="1" applyAlignment="1">
      <alignment horizontal="center" vertical="top"/>
    </xf>
    <xf numFmtId="165" fontId="36" fillId="0" borderId="19" xfId="0" applyNumberFormat="1" applyFont="1" applyFill="1" applyBorder="1" applyAlignment="1">
      <alignment horizontal="center" vertical="top"/>
    </xf>
    <xf numFmtId="164" fontId="36" fillId="3" borderId="24" xfId="0" applyFont="1" applyFill="1" applyBorder="1" applyAlignment="1">
      <alignment horizontal="left"/>
    </xf>
    <xf numFmtId="165" fontId="36" fillId="3" borderId="23" xfId="0" applyNumberFormat="1" applyFont="1" applyFill="1" applyBorder="1" applyAlignment="1">
      <alignment horizontal="center"/>
    </xf>
    <xf numFmtId="165" fontId="36" fillId="3" borderId="22" xfId="0" applyNumberFormat="1" applyFont="1" applyFill="1" applyBorder="1" applyAlignment="1">
      <alignment horizontal="center"/>
    </xf>
    <xf numFmtId="165" fontId="36" fillId="3" borderId="23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37" fillId="0" borderId="56" xfId="0" applyFont="1" applyBorder="1" applyAlignment="1">
      <alignment horizontal="center"/>
    </xf>
    <xf numFmtId="165" fontId="29" fillId="0" borderId="0" xfId="0" applyNumberFormat="1" applyFont="1" applyAlignment="1" applyProtection="1">
      <alignment/>
      <protection hidden="1"/>
    </xf>
    <xf numFmtId="164" fontId="14" fillId="0" borderId="52" xfId="0" applyFont="1" applyBorder="1" applyAlignment="1">
      <alignment horizontal="left"/>
    </xf>
    <xf numFmtId="164" fontId="21" fillId="0" borderId="53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5" fontId="14" fillId="3" borderId="52" xfId="0" applyNumberFormat="1" applyFont="1" applyFill="1" applyBorder="1" applyAlignment="1">
      <alignment horizontal="center"/>
    </xf>
    <xf numFmtId="165" fontId="14" fillId="3" borderId="54" xfId="0" applyNumberFormat="1" applyFont="1" applyFill="1" applyBorder="1" applyAlignment="1">
      <alignment horizontal="center"/>
    </xf>
    <xf numFmtId="164" fontId="14" fillId="0" borderId="19" xfId="0" applyFont="1" applyBorder="1" applyAlignment="1">
      <alignment horizontal="left"/>
    </xf>
    <xf numFmtId="164" fontId="21" fillId="0" borderId="18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6" xfId="0" applyNumberFormat="1" applyFont="1" applyFill="1" applyBorder="1" applyAlignment="1">
      <alignment horizontal="center"/>
    </xf>
    <xf numFmtId="164" fontId="34" fillId="0" borderId="58" xfId="0" applyFont="1" applyFill="1" applyBorder="1" applyAlignment="1">
      <alignment horizontal="center"/>
    </xf>
    <xf numFmtId="164" fontId="26" fillId="3" borderId="16" xfId="0" applyFont="1" applyFill="1" applyBorder="1" applyAlignment="1">
      <alignment horizontal="left" vertical="top"/>
    </xf>
    <xf numFmtId="164" fontId="26" fillId="3" borderId="55" xfId="0" applyFont="1" applyFill="1" applyBorder="1" applyAlignment="1">
      <alignment horizontal="left" vertical="top"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52" xfId="0" applyNumberFormat="1" applyFont="1" applyFill="1" applyBorder="1" applyAlignment="1">
      <alignment horizontal="center" vertical="top"/>
    </xf>
    <xf numFmtId="165" fontId="14" fillId="3" borderId="54" xfId="0" applyNumberFormat="1" applyFont="1" applyFill="1" applyBorder="1" applyAlignment="1">
      <alignment horizontal="center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6" xfId="0" applyNumberFormat="1" applyFont="1" applyFill="1" applyBorder="1" applyAlignment="1">
      <alignment horizontal="center" vertical="top"/>
    </xf>
    <xf numFmtId="165" fontId="14" fillId="3" borderId="47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44" xfId="0" applyNumberFormat="1" applyFont="1" applyFill="1" applyBorder="1" applyAlignment="1">
      <alignment horizontal="center" vertical="top"/>
    </xf>
    <xf numFmtId="165" fontId="14" fillId="3" borderId="59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6" fillId="0" borderId="0" xfId="0" applyFont="1" applyBorder="1" applyAlignment="1">
      <alignment horizontal="left"/>
    </xf>
    <xf numFmtId="165" fontId="14" fillId="0" borderId="56" xfId="0" applyNumberFormat="1" applyFont="1" applyBorder="1" applyAlignment="1">
      <alignment horizontal="center"/>
    </xf>
    <xf numFmtId="164" fontId="19" fillId="3" borderId="52" xfId="0" applyFont="1" applyFill="1" applyBorder="1" applyAlignment="1">
      <alignment horizontal="left"/>
    </xf>
    <xf numFmtId="164" fontId="19" fillId="3" borderId="53" xfId="0" applyFont="1" applyFill="1" applyBorder="1" applyAlignment="1">
      <alignment horizontal="left"/>
    </xf>
    <xf numFmtId="165" fontId="14" fillId="3" borderId="53" xfId="0" applyNumberFormat="1" applyFont="1" applyFill="1" applyBorder="1" applyAlignment="1">
      <alignment horizontal="center"/>
    </xf>
    <xf numFmtId="164" fontId="14" fillId="2" borderId="19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5" fontId="14" fillId="2" borderId="18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4" fontId="36" fillId="3" borderId="19" xfId="0" applyFont="1" applyFill="1" applyBorder="1" applyAlignment="1">
      <alignment horizontal="left"/>
    </xf>
    <xf numFmtId="164" fontId="36" fillId="3" borderId="18" xfId="0" applyFont="1" applyFill="1" applyBorder="1" applyAlignment="1">
      <alignment horizontal="left"/>
    </xf>
    <xf numFmtId="165" fontId="38" fillId="3" borderId="19" xfId="0" applyNumberFormat="1" applyFont="1" applyFill="1" applyBorder="1" applyAlignment="1">
      <alignment horizontal="center"/>
    </xf>
    <xf numFmtId="165" fontId="38" fillId="3" borderId="18" xfId="0" applyNumberFormat="1" applyFont="1" applyFill="1" applyBorder="1" applyAlignment="1">
      <alignment horizontal="center"/>
    </xf>
    <xf numFmtId="165" fontId="29" fillId="3" borderId="0" xfId="0" applyNumberFormat="1" applyFont="1" applyFill="1" applyBorder="1" applyAlignment="1" applyProtection="1">
      <alignment/>
      <protection hidden="1"/>
    </xf>
    <xf numFmtId="165" fontId="36" fillId="3" borderId="19" xfId="0" applyNumberFormat="1" applyFont="1" applyFill="1" applyBorder="1" applyAlignment="1">
      <alignment horizontal="center"/>
    </xf>
    <xf numFmtId="165" fontId="36" fillId="3" borderId="18" xfId="0" applyNumberFormat="1" applyFont="1" applyFill="1" applyBorder="1" applyAlignment="1">
      <alignment horizontal="center"/>
    </xf>
    <xf numFmtId="164" fontId="36" fillId="3" borderId="37" xfId="0" applyFont="1" applyFill="1" applyBorder="1" applyAlignment="1">
      <alignment horizontal="left"/>
    </xf>
    <xf numFmtId="164" fontId="36" fillId="3" borderId="16" xfId="0" applyFont="1" applyFill="1" applyBorder="1" applyAlignment="1">
      <alignment horizontal="left"/>
    </xf>
    <xf numFmtId="164" fontId="36" fillId="3" borderId="38" xfId="0" applyFont="1" applyFill="1" applyBorder="1" applyAlignment="1">
      <alignment horizontal="left"/>
    </xf>
    <xf numFmtId="164" fontId="26" fillId="3" borderId="16" xfId="0" applyFont="1" applyFill="1" applyBorder="1" applyAlignment="1">
      <alignment horizontal="left"/>
    </xf>
    <xf numFmtId="165" fontId="14" fillId="3" borderId="60" xfId="0" applyNumberFormat="1" applyFont="1" applyFill="1" applyBorder="1" applyAlignment="1">
      <alignment horizontal="center"/>
    </xf>
    <xf numFmtId="165" fontId="14" fillId="3" borderId="61" xfId="0" applyNumberFormat="1" applyFont="1" applyFill="1" applyBorder="1" applyAlignment="1">
      <alignment horizontal="center"/>
    </xf>
    <xf numFmtId="164" fontId="19" fillId="3" borderId="0" xfId="0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6" xfId="0" applyNumberFormat="1" applyFont="1" applyFill="1" applyBorder="1" applyAlignment="1">
      <alignment horizontal="center"/>
    </xf>
    <xf numFmtId="164" fontId="14" fillId="3" borderId="0" xfId="0" applyFont="1" applyFill="1" applyBorder="1" applyAlignment="1">
      <alignment horizontal="left"/>
    </xf>
    <xf numFmtId="164" fontId="26" fillId="3" borderId="0" xfId="0" applyFont="1" applyFill="1" applyBorder="1" applyAlignment="1">
      <alignment horizontal="left"/>
    </xf>
    <xf numFmtId="164" fontId="36" fillId="0" borderId="62" xfId="0" applyFont="1" applyBorder="1" applyAlignment="1">
      <alignment horizontal="left"/>
    </xf>
    <xf numFmtId="165" fontId="36" fillId="0" borderId="0" xfId="0" applyNumberFormat="1" applyFont="1" applyFill="1" applyBorder="1" applyAlignment="1">
      <alignment horizontal="center"/>
    </xf>
    <xf numFmtId="165" fontId="36" fillId="0" borderId="62" xfId="0" applyNumberFormat="1" applyFont="1" applyFill="1" applyBorder="1" applyAlignment="1">
      <alignment horizontal="center"/>
    </xf>
    <xf numFmtId="165" fontId="36" fillId="0" borderId="63" xfId="0" applyNumberFormat="1" applyFont="1" applyBorder="1" applyAlignment="1">
      <alignment horizontal="center"/>
    </xf>
    <xf numFmtId="164" fontId="29" fillId="0" borderId="0" xfId="0" applyFont="1" applyBorder="1" applyAlignment="1" applyProtection="1">
      <alignment/>
      <protection hidden="1"/>
    </xf>
    <xf numFmtId="164" fontId="14" fillId="0" borderId="36" xfId="0" applyFont="1" applyBorder="1" applyAlignment="1">
      <alignment horizontal="left"/>
    </xf>
    <xf numFmtId="164" fontId="14" fillId="0" borderId="48" xfId="0" applyFont="1" applyBorder="1" applyAlignment="1">
      <alignment horizontal="left"/>
    </xf>
    <xf numFmtId="165" fontId="26" fillId="3" borderId="52" xfId="0" applyNumberFormat="1" applyFont="1" applyFill="1" applyBorder="1" applyAlignment="1">
      <alignment horizontal="center"/>
    </xf>
    <xf numFmtId="165" fontId="14" fillId="0" borderId="43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64" xfId="0" applyNumberFormat="1" applyFont="1" applyFill="1" applyBorder="1" applyAlignment="1">
      <alignment horizontal="center"/>
    </xf>
    <xf numFmtId="164" fontId="28" fillId="0" borderId="33" xfId="0" applyFont="1" applyBorder="1" applyAlignment="1">
      <alignment horizontal="center"/>
    </xf>
    <xf numFmtId="164" fontId="34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5" fontId="14" fillId="3" borderId="50" xfId="0" applyNumberFormat="1" applyFont="1" applyFill="1" applyBorder="1" applyAlignment="1">
      <alignment horizontal="center"/>
    </xf>
    <xf numFmtId="164" fontId="16" fillId="0" borderId="16" xfId="0" applyFont="1" applyFill="1" applyBorder="1" applyAlignment="1">
      <alignment horizontal="left"/>
    </xf>
    <xf numFmtId="164" fontId="26" fillId="0" borderId="20" xfId="0" applyFont="1" applyFill="1" applyBorder="1" applyAlignment="1">
      <alignment horizontal="left"/>
    </xf>
    <xf numFmtId="164" fontId="26" fillId="0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6" fillId="3" borderId="20" xfId="0" applyFont="1" applyFill="1" applyBorder="1" applyAlignment="1">
      <alignment vertical="top"/>
    </xf>
    <xf numFmtId="165" fontId="14" fillId="3" borderId="50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4" fontId="14" fillId="0" borderId="20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3" borderId="16" xfId="0" applyFont="1" applyFill="1" applyBorder="1" applyAlignment="1">
      <alignment horizontal="left"/>
    </xf>
    <xf numFmtId="164" fontId="26" fillId="3" borderId="16" xfId="0" applyFont="1" applyFill="1" applyBorder="1" applyAlignment="1">
      <alignment horizontal="left"/>
    </xf>
    <xf numFmtId="164" fontId="14" fillId="3" borderId="24" xfId="0" applyFont="1" applyFill="1" applyBorder="1" applyAlignment="1">
      <alignment horizontal="left"/>
    </xf>
    <xf numFmtId="169" fontId="19" fillId="3" borderId="56" xfId="15" applyFont="1" applyFill="1" applyBorder="1" applyAlignment="1" applyProtection="1">
      <alignment horizontal="left"/>
      <protection/>
    </xf>
    <xf numFmtId="164" fontId="40" fillId="3" borderId="0" xfId="0" applyFont="1" applyFill="1" applyBorder="1" applyAlignment="1">
      <alignment horizontal="left"/>
    </xf>
    <xf numFmtId="165" fontId="19" fillId="3" borderId="45" xfId="0" applyNumberFormat="1" applyFont="1" applyFill="1" applyBorder="1" applyAlignment="1">
      <alignment horizontal="center"/>
    </xf>
    <xf numFmtId="165" fontId="41" fillId="3" borderId="58" xfId="0" applyNumberFormat="1" applyFont="1" applyFill="1" applyBorder="1" applyAlignment="1">
      <alignment horizontal="center"/>
    </xf>
    <xf numFmtId="165" fontId="41" fillId="3" borderId="64" xfId="0" applyNumberFormat="1" applyFont="1" applyFill="1" applyBorder="1" applyAlignment="1">
      <alignment horizontal="center"/>
    </xf>
    <xf numFmtId="164" fontId="42" fillId="0" borderId="0" xfId="0" applyFont="1" applyAlignment="1" applyProtection="1">
      <alignment/>
      <protection hidden="1"/>
    </xf>
    <xf numFmtId="164" fontId="42" fillId="0" borderId="0" xfId="0" applyFont="1" applyAlignment="1">
      <alignment/>
    </xf>
    <xf numFmtId="169" fontId="14" fillId="3" borderId="52" xfId="15" applyFont="1" applyFill="1" applyBorder="1" applyAlignment="1" applyProtection="1">
      <alignment horizontal="left" vertical="top"/>
      <protection/>
    </xf>
    <xf numFmtId="164" fontId="21" fillId="3" borderId="53" xfId="0" applyFont="1" applyFill="1" applyBorder="1" applyAlignment="1">
      <alignment horizontal="left"/>
    </xf>
    <xf numFmtId="165" fontId="14" fillId="3" borderId="65" xfId="0" applyNumberFormat="1" applyFont="1" applyFill="1" applyBorder="1" applyAlignment="1">
      <alignment horizontal="center"/>
    </xf>
    <xf numFmtId="165" fontId="26" fillId="3" borderId="52" xfId="0" applyNumberFormat="1" applyFont="1" applyFill="1" applyBorder="1" applyAlignment="1">
      <alignment horizontal="center"/>
    </xf>
    <xf numFmtId="165" fontId="26" fillId="3" borderId="54" xfId="0" applyNumberFormat="1" applyFont="1" applyFill="1" applyBorder="1" applyAlignment="1">
      <alignment horizontal="center"/>
    </xf>
    <xf numFmtId="169" fontId="14" fillId="3" borderId="19" xfId="15" applyFont="1" applyFill="1" applyBorder="1" applyAlignment="1" applyProtection="1">
      <alignment horizontal="left"/>
      <protection/>
    </xf>
    <xf numFmtId="164" fontId="21" fillId="3" borderId="18" xfId="0" applyFont="1" applyFill="1" applyBorder="1" applyAlignment="1">
      <alignment horizontal="left"/>
    </xf>
    <xf numFmtId="165" fontId="14" fillId="3" borderId="66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horizontal="left"/>
    </xf>
    <xf numFmtId="164" fontId="21" fillId="3" borderId="21" xfId="0" applyFont="1" applyFill="1" applyBorder="1" applyAlignment="1">
      <alignment horizontal="left"/>
    </xf>
    <xf numFmtId="165" fontId="14" fillId="3" borderId="67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left"/>
    </xf>
    <xf numFmtId="165" fontId="36" fillId="0" borderId="56" xfId="0" applyNumberFormat="1" applyFont="1" applyFill="1" applyBorder="1" applyAlignment="1">
      <alignment horizontal="center"/>
    </xf>
    <xf numFmtId="164" fontId="34" fillId="3" borderId="53" xfId="0" applyFont="1" applyFill="1" applyBorder="1" applyAlignment="1">
      <alignment horizontal="left"/>
    </xf>
    <xf numFmtId="164" fontId="34" fillId="0" borderId="1" xfId="0" applyFont="1" applyBorder="1" applyAlignment="1">
      <alignment horizontal="left"/>
    </xf>
    <xf numFmtId="165" fontId="26" fillId="3" borderId="1" xfId="0" applyNumberFormat="1" applyFont="1" applyFill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164" fontId="34" fillId="0" borderId="17" xfId="0" applyFont="1" applyBorder="1" applyAlignment="1">
      <alignment horizontal="left"/>
    </xf>
    <xf numFmtId="164" fontId="34" fillId="3" borderId="44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55" xfId="0" applyFont="1" applyFill="1" applyBorder="1" applyAlignment="1">
      <alignment horizontal="left"/>
    </xf>
    <xf numFmtId="164" fontId="34" fillId="0" borderId="17" xfId="0" applyFont="1" applyFill="1" applyBorder="1" applyAlignment="1">
      <alignment horizontal="left"/>
    </xf>
    <xf numFmtId="164" fontId="43" fillId="3" borderId="44" xfId="0" applyFont="1" applyFill="1" applyBorder="1" applyAlignment="1">
      <alignment horizontal="left"/>
    </xf>
    <xf numFmtId="164" fontId="34" fillId="3" borderId="16" xfId="0" applyFont="1" applyFill="1" applyBorder="1" applyAlignment="1">
      <alignment horizontal="left"/>
    </xf>
    <xf numFmtId="164" fontId="34" fillId="3" borderId="55" xfId="0" applyFont="1" applyFill="1" applyBorder="1" applyAlignment="1">
      <alignment horizontal="left"/>
    </xf>
    <xf numFmtId="164" fontId="34" fillId="3" borderId="17" xfId="0" applyFont="1" applyFill="1" applyBorder="1" applyAlignment="1">
      <alignment horizontal="left"/>
    </xf>
    <xf numFmtId="165" fontId="34" fillId="3" borderId="20" xfId="0" applyNumberFormat="1" applyFont="1" applyFill="1" applyBorder="1" applyAlignment="1">
      <alignment horizontal="center"/>
    </xf>
    <xf numFmtId="164" fontId="43" fillId="3" borderId="18" xfId="0" applyFont="1" applyFill="1" applyBorder="1" applyAlignment="1">
      <alignment horizontal="left"/>
    </xf>
    <xf numFmtId="164" fontId="34" fillId="3" borderId="17" xfId="0" applyFont="1" applyFill="1" applyBorder="1" applyAlignment="1">
      <alignment/>
    </xf>
    <xf numFmtId="164" fontId="34" fillId="3" borderId="7" xfId="0" applyFont="1" applyFill="1" applyBorder="1" applyAlignment="1">
      <alignment/>
    </xf>
    <xf numFmtId="164" fontId="14" fillId="3" borderId="68" xfId="0" applyFont="1" applyFill="1" applyBorder="1" applyAlignment="1">
      <alignment horizontal="left"/>
    </xf>
    <xf numFmtId="164" fontId="34" fillId="0" borderId="18" xfId="0" applyFont="1" applyBorder="1" applyAlignment="1">
      <alignment horizontal="left"/>
    </xf>
    <xf numFmtId="164" fontId="34" fillId="0" borderId="48" xfId="0" applyFont="1" applyBorder="1" applyAlignment="1">
      <alignment horizontal="left"/>
    </xf>
    <xf numFmtId="165" fontId="34" fillId="0" borderId="20" xfId="0" applyNumberFormat="1" applyFont="1" applyFill="1" applyBorder="1" applyAlignment="1">
      <alignment horizontal="center"/>
    </xf>
    <xf numFmtId="164" fontId="44" fillId="3" borderId="69" xfId="0" applyFont="1" applyFill="1" applyBorder="1" applyAlignment="1">
      <alignment horizontal="left"/>
    </xf>
    <xf numFmtId="164" fontId="44" fillId="3" borderId="61" xfId="0" applyFont="1" applyFill="1" applyBorder="1" applyAlignment="1">
      <alignment horizontal="left"/>
    </xf>
    <xf numFmtId="164" fontId="44" fillId="3" borderId="70" xfId="0" applyFont="1" applyFill="1" applyBorder="1" applyAlignment="1">
      <alignment horizontal="left"/>
    </xf>
    <xf numFmtId="164" fontId="44" fillId="3" borderId="48" xfId="0" applyFont="1" applyFill="1" applyBorder="1" applyAlignment="1">
      <alignment horizontal="left"/>
    </xf>
    <xf numFmtId="165" fontId="36" fillId="3" borderId="60" xfId="0" applyNumberFormat="1" applyFont="1" applyFill="1" applyBorder="1" applyAlignment="1">
      <alignment horizontal="center"/>
    </xf>
    <xf numFmtId="165" fontId="36" fillId="3" borderId="43" xfId="0" applyNumberFormat="1" applyFont="1" applyFill="1" applyBorder="1" applyAlignment="1">
      <alignment horizontal="center"/>
    </xf>
    <xf numFmtId="164" fontId="44" fillId="0" borderId="0" xfId="0" applyFont="1" applyFill="1" applyAlignment="1" applyProtection="1">
      <alignment/>
      <protection hidden="1"/>
    </xf>
    <xf numFmtId="164" fontId="44" fillId="0" borderId="0" xfId="0" applyFont="1" applyFill="1" applyAlignment="1">
      <alignment/>
    </xf>
    <xf numFmtId="164" fontId="44" fillId="3" borderId="18" xfId="0" applyFont="1" applyFill="1" applyBorder="1" applyAlignment="1">
      <alignment horizontal="left"/>
    </xf>
    <xf numFmtId="164" fontId="44" fillId="3" borderId="17" xfId="0" applyFont="1" applyFill="1" applyBorder="1" applyAlignment="1">
      <alignment horizontal="left"/>
    </xf>
    <xf numFmtId="165" fontId="36" fillId="3" borderId="71" xfId="0" applyNumberFormat="1" applyFont="1" applyFill="1" applyBorder="1" applyAlignment="1">
      <alignment horizontal="center"/>
    </xf>
    <xf numFmtId="165" fontId="36" fillId="3" borderId="20" xfId="0" applyNumberFormat="1" applyFont="1" applyFill="1" applyBorder="1" applyAlignment="1">
      <alignment horizontal="center"/>
    </xf>
    <xf numFmtId="164" fontId="44" fillId="3" borderId="44" xfId="0" applyFont="1" applyFill="1" applyBorder="1" applyAlignment="1">
      <alignment horizontal="left"/>
    </xf>
    <xf numFmtId="164" fontId="44" fillId="3" borderId="16" xfId="0" applyFont="1" applyFill="1" applyBorder="1" applyAlignment="1">
      <alignment horizontal="left"/>
    </xf>
    <xf numFmtId="164" fontId="44" fillId="3" borderId="55" xfId="0" applyFont="1" applyFill="1" applyBorder="1" applyAlignment="1">
      <alignment horizontal="left"/>
    </xf>
    <xf numFmtId="164" fontId="32" fillId="0" borderId="18" xfId="0" applyFont="1" applyFill="1" applyBorder="1" applyAlignment="1">
      <alignment horizontal="left"/>
    </xf>
    <xf numFmtId="164" fontId="32" fillId="0" borderId="17" xfId="0" applyFont="1" applyFill="1" applyBorder="1" applyAlignment="1">
      <alignment horizontal="left"/>
    </xf>
    <xf numFmtId="165" fontId="19" fillId="0" borderId="71" xfId="0" applyNumberFormat="1" applyFont="1" applyFill="1" applyBorder="1" applyAlignment="1">
      <alignment horizontal="center"/>
    </xf>
    <xf numFmtId="165" fontId="19" fillId="0" borderId="20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164" fontId="34" fillId="0" borderId="0" xfId="0" applyFont="1" applyFill="1" applyAlignment="1" applyProtection="1">
      <alignment/>
      <protection hidden="1"/>
    </xf>
    <xf numFmtId="164" fontId="34" fillId="0" borderId="0" xfId="0" applyFont="1" applyFill="1" applyAlignment="1">
      <alignment/>
    </xf>
    <xf numFmtId="164" fontId="32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165" fontId="32" fillId="0" borderId="56" xfId="0" applyNumberFormat="1" applyFont="1" applyFill="1" applyBorder="1" applyAlignment="1">
      <alignment horizontal="center"/>
    </xf>
    <xf numFmtId="164" fontId="32" fillId="0" borderId="56" xfId="0" applyFont="1" applyFill="1" applyBorder="1" applyAlignment="1">
      <alignment horizontal="center"/>
    </xf>
    <xf numFmtId="164" fontId="45" fillId="0" borderId="52" xfId="0" applyFont="1" applyBorder="1" applyAlignment="1">
      <alignment horizontal="left"/>
    </xf>
    <xf numFmtId="164" fontId="46" fillId="3" borderId="52" xfId="0" applyFont="1" applyFill="1" applyBorder="1" applyAlignment="1">
      <alignment horizontal="left" vertical="top"/>
    </xf>
    <xf numFmtId="165" fontId="34" fillId="0" borderId="24" xfId="0" applyNumberFormat="1" applyFont="1" applyFill="1" applyBorder="1" applyAlignment="1">
      <alignment horizontal="center"/>
    </xf>
    <xf numFmtId="164" fontId="32" fillId="3" borderId="53" xfId="0" applyFont="1" applyFill="1" applyBorder="1" applyAlignment="1">
      <alignment horizontal="left" vertical="top"/>
    </xf>
    <xf numFmtId="164" fontId="32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6" xfId="0" applyNumberFormat="1" applyFont="1" applyFill="1" applyBorder="1" applyAlignment="1">
      <alignment horizontal="center"/>
    </xf>
    <xf numFmtId="165" fontId="19" fillId="3" borderId="39" xfId="0" applyNumberFormat="1" applyFont="1" applyFill="1" applyBorder="1" applyAlignment="1">
      <alignment horizontal="center"/>
    </xf>
    <xf numFmtId="164" fontId="34" fillId="3" borderId="72" xfId="0" applyFont="1" applyFill="1" applyBorder="1" applyAlignment="1">
      <alignment horizontal="left" vertical="top"/>
    </xf>
    <xf numFmtId="164" fontId="45" fillId="0" borderId="73" xfId="0" applyFont="1" applyBorder="1" applyAlignment="1">
      <alignment horizontal="left"/>
    </xf>
    <xf numFmtId="164" fontId="45" fillId="0" borderId="74" xfId="0" applyFont="1" applyBorder="1" applyAlignment="1">
      <alignment horizontal="left"/>
    </xf>
    <xf numFmtId="164" fontId="46" fillId="3" borderId="23" xfId="0" applyFont="1" applyFill="1" applyBorder="1" applyAlignment="1">
      <alignment horizontal="left" vertical="top"/>
    </xf>
    <xf numFmtId="165" fontId="14" fillId="0" borderId="75" xfId="0" applyNumberFormat="1" applyFont="1" applyFill="1" applyBorder="1" applyAlignment="1">
      <alignment horizontal="center"/>
    </xf>
    <xf numFmtId="165" fontId="14" fillId="0" borderId="73" xfId="0" applyNumberFormat="1" applyFont="1" applyFill="1" applyBorder="1" applyAlignment="1">
      <alignment horizontal="center"/>
    </xf>
    <xf numFmtId="165" fontId="34" fillId="0" borderId="74" xfId="0" applyNumberFormat="1" applyFont="1" applyFill="1" applyBorder="1" applyAlignment="1">
      <alignment horizontal="center"/>
    </xf>
    <xf numFmtId="164" fontId="45" fillId="3" borderId="73" xfId="0" applyFont="1" applyFill="1" applyBorder="1" applyAlignment="1">
      <alignment horizontal="left"/>
    </xf>
    <xf numFmtId="164" fontId="45" fillId="3" borderId="74" xfId="0" applyFont="1" applyFill="1" applyBorder="1" applyAlignment="1">
      <alignment horizontal="left"/>
    </xf>
    <xf numFmtId="165" fontId="14" fillId="3" borderId="75" xfId="0" applyNumberFormat="1" applyFont="1" applyFill="1" applyBorder="1" applyAlignment="1">
      <alignment horizontal="center"/>
    </xf>
    <xf numFmtId="165" fontId="14" fillId="3" borderId="73" xfId="0" applyNumberFormat="1" applyFont="1" applyFill="1" applyBorder="1" applyAlignment="1">
      <alignment horizontal="center"/>
    </xf>
    <xf numFmtId="165" fontId="34" fillId="3" borderId="74" xfId="0" applyNumberFormat="1" applyFont="1" applyFill="1" applyBorder="1" applyAlignment="1">
      <alignment horizontal="center"/>
    </xf>
    <xf numFmtId="164" fontId="34" fillId="2" borderId="72" xfId="0" applyFont="1" applyFill="1" applyBorder="1" applyAlignment="1">
      <alignment horizontal="left" vertical="top"/>
    </xf>
    <xf numFmtId="164" fontId="45" fillId="2" borderId="73" xfId="0" applyFont="1" applyFill="1" applyBorder="1" applyAlignment="1">
      <alignment horizontal="left"/>
    </xf>
    <xf numFmtId="164" fontId="45" fillId="2" borderId="74" xfId="0" applyFont="1" applyFill="1" applyBorder="1" applyAlignment="1">
      <alignment horizontal="left"/>
    </xf>
    <xf numFmtId="164" fontId="46" fillId="2" borderId="23" xfId="0" applyFont="1" applyFill="1" applyBorder="1" applyAlignment="1">
      <alignment horizontal="left" vertical="top"/>
    </xf>
    <xf numFmtId="165" fontId="14" fillId="2" borderId="75" xfId="0" applyNumberFormat="1" applyFont="1" applyFill="1" applyBorder="1" applyAlignment="1">
      <alignment horizontal="center"/>
    </xf>
    <xf numFmtId="165" fontId="14" fillId="2" borderId="73" xfId="0" applyNumberFormat="1" applyFont="1" applyFill="1" applyBorder="1" applyAlignment="1">
      <alignment horizontal="center"/>
    </xf>
    <xf numFmtId="165" fontId="34" fillId="2" borderId="74" xfId="0" applyNumberFormat="1" applyFont="1" applyFill="1" applyBorder="1" applyAlignment="1">
      <alignment horizontal="center"/>
    </xf>
    <xf numFmtId="164" fontId="34" fillId="3" borderId="0" xfId="0" applyFont="1" applyFill="1" applyBorder="1" applyAlignment="1">
      <alignment horizontal="left" vertical="top"/>
    </xf>
    <xf numFmtId="164" fontId="47" fillId="3" borderId="0" xfId="0" applyFont="1" applyFill="1" applyBorder="1" applyAlignment="1">
      <alignment horizontal="center" vertical="top"/>
    </xf>
    <xf numFmtId="164" fontId="34" fillId="3" borderId="0" xfId="0" applyFont="1" applyFill="1" applyBorder="1" applyAlignment="1" applyProtection="1">
      <alignment/>
      <protection hidden="1"/>
    </xf>
    <xf numFmtId="164" fontId="21" fillId="0" borderId="44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55" xfId="0" applyFont="1" applyBorder="1" applyAlignment="1">
      <alignment horizontal="left"/>
    </xf>
    <xf numFmtId="164" fontId="34" fillId="0" borderId="19" xfId="0" applyFont="1" applyBorder="1" applyAlignment="1">
      <alignment horizontal="left"/>
    </xf>
    <xf numFmtId="165" fontId="14" fillId="0" borderId="71" xfId="0" applyNumberFormat="1" applyFont="1" applyFill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4" fontId="21" fillId="3" borderId="44" xfId="0" applyFont="1" applyFill="1" applyBorder="1" applyAlignment="1">
      <alignment horizontal="left"/>
    </xf>
    <xf numFmtId="164" fontId="34" fillId="3" borderId="19" xfId="0" applyFont="1" applyFill="1" applyBorder="1" applyAlignment="1">
      <alignment horizontal="left"/>
    </xf>
    <xf numFmtId="165" fontId="14" fillId="3" borderId="71" xfId="0" applyNumberFormat="1" applyFont="1" applyFill="1" applyBorder="1" applyAlignment="1">
      <alignment horizontal="center"/>
    </xf>
    <xf numFmtId="164" fontId="21" fillId="3" borderId="44" xfId="0" applyFont="1" applyFill="1" applyBorder="1" applyAlignment="1">
      <alignment horizontal="center"/>
    </xf>
    <xf numFmtId="170" fontId="21" fillId="3" borderId="55" xfId="0" applyNumberFormat="1" applyFont="1" applyFill="1" applyBorder="1" applyAlignment="1">
      <alignment horizontal="left"/>
    </xf>
    <xf numFmtId="165" fontId="14" fillId="0" borderId="46" xfId="0" applyNumberFormat="1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34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1" fillId="3" borderId="71" xfId="0" applyFont="1" applyFill="1" applyBorder="1" applyAlignment="1">
      <alignment horizontal="left"/>
    </xf>
    <xf numFmtId="164" fontId="21" fillId="3" borderId="71" xfId="0" applyFont="1" applyFill="1" applyBorder="1" applyAlignment="1">
      <alignment horizontal="right"/>
    </xf>
    <xf numFmtId="164" fontId="34" fillId="3" borderId="71" xfId="0" applyFont="1" applyFill="1" applyBorder="1" applyAlignment="1">
      <alignment horizontal="left"/>
    </xf>
    <xf numFmtId="165" fontId="14" fillId="3" borderId="71" xfId="0" applyNumberFormat="1" applyFont="1" applyFill="1" applyBorder="1" applyAlignment="1">
      <alignment horizontal="center"/>
    </xf>
    <xf numFmtId="164" fontId="29" fillId="0" borderId="0" xfId="0" applyFont="1" applyBorder="1" applyAlignment="1">
      <alignment/>
    </xf>
    <xf numFmtId="164" fontId="21" fillId="3" borderId="58" xfId="0" applyFont="1" applyFill="1" applyBorder="1" applyAlignment="1">
      <alignment horizontal="left"/>
    </xf>
    <xf numFmtId="164" fontId="21" fillId="3" borderId="58" xfId="0" applyFont="1" applyFill="1" applyBorder="1" applyAlignment="1">
      <alignment horizontal="right"/>
    </xf>
    <xf numFmtId="164" fontId="34" fillId="3" borderId="25" xfId="0" applyFont="1" applyFill="1" applyBorder="1" applyAlignment="1">
      <alignment horizontal="left"/>
    </xf>
    <xf numFmtId="165" fontId="14" fillId="3" borderId="68" xfId="0" applyNumberFormat="1" applyFont="1" applyFill="1" applyBorder="1" applyAlignment="1">
      <alignment horizontal="center"/>
    </xf>
    <xf numFmtId="164" fontId="21" fillId="3" borderId="2" xfId="0" applyFont="1" applyFill="1" applyBorder="1" applyAlignment="1">
      <alignment horizontal="left"/>
    </xf>
    <xf numFmtId="164" fontId="21" fillId="3" borderId="76" xfId="0" applyFont="1" applyFill="1" applyBorder="1" applyAlignment="1">
      <alignment horizontal="left"/>
    </xf>
    <xf numFmtId="164" fontId="21" fillId="3" borderId="6" xfId="0" applyFont="1" applyFill="1" applyBorder="1" applyAlignment="1">
      <alignment horizontal="left"/>
    </xf>
    <xf numFmtId="164" fontId="34" fillId="3" borderId="54" xfId="0" applyFont="1" applyFill="1" applyBorder="1" applyAlignment="1">
      <alignment horizontal="left"/>
    </xf>
    <xf numFmtId="165" fontId="14" fillId="3" borderId="2" xfId="0" applyNumberFormat="1" applyFont="1" applyFill="1" applyBorder="1" applyAlignment="1">
      <alignment horizontal="center"/>
    </xf>
    <xf numFmtId="165" fontId="14" fillId="3" borderId="76" xfId="0" applyNumberFormat="1" applyFont="1" applyFill="1" applyBorder="1" applyAlignment="1">
      <alignment horizontal="center"/>
    </xf>
    <xf numFmtId="165" fontId="14" fillId="3" borderId="6" xfId="0" applyNumberFormat="1" applyFont="1" applyFill="1" applyBorder="1" applyAlignment="1">
      <alignment horizontal="center"/>
    </xf>
    <xf numFmtId="164" fontId="16" fillId="3" borderId="16" xfId="0" applyNumberFormat="1" applyFont="1" applyFill="1" applyBorder="1" applyAlignment="1">
      <alignment horizontal="center"/>
    </xf>
    <xf numFmtId="164" fontId="21" fillId="3" borderId="37" xfId="0" applyFont="1" applyFill="1" applyBorder="1" applyAlignment="1">
      <alignment horizontal="left"/>
    </xf>
    <xf numFmtId="164" fontId="21" fillId="3" borderId="38" xfId="0" applyFont="1" applyFill="1" applyBorder="1" applyAlignment="1">
      <alignment horizontal="left"/>
    </xf>
    <xf numFmtId="164" fontId="34" fillId="3" borderId="43" xfId="0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5" fontId="14" fillId="3" borderId="38" xfId="0" applyNumberFormat="1" applyFont="1" applyFill="1" applyBorder="1" applyAlignment="1">
      <alignment horizontal="center"/>
    </xf>
    <xf numFmtId="164" fontId="21" fillId="0" borderId="16" xfId="0" applyFont="1" applyFill="1" applyBorder="1" applyAlignment="1">
      <alignment horizontal="left"/>
    </xf>
    <xf numFmtId="164" fontId="21" fillId="0" borderId="38" xfId="0" applyFont="1" applyFill="1" applyBorder="1" applyAlignment="1">
      <alignment horizontal="left"/>
    </xf>
    <xf numFmtId="164" fontId="34" fillId="0" borderId="43" xfId="0" applyFont="1" applyFill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8" xfId="0" applyNumberFormat="1" applyFont="1" applyFill="1" applyBorder="1" applyAlignment="1">
      <alignment horizontal="center"/>
    </xf>
    <xf numFmtId="164" fontId="27" fillId="3" borderId="77" xfId="0" applyNumberFormat="1" applyFont="1" applyFill="1" applyBorder="1" applyAlignment="1">
      <alignment horizontal="left" vertical="top" wrapText="1"/>
    </xf>
    <xf numFmtId="164" fontId="34" fillId="0" borderId="20" xfId="0" applyFont="1" applyBorder="1" applyAlignment="1">
      <alignment horizontal="left"/>
    </xf>
    <xf numFmtId="165" fontId="14" fillId="3" borderId="38" xfId="0" applyNumberFormat="1" applyFont="1" applyFill="1" applyBorder="1" applyAlignment="1">
      <alignment horizontal="center"/>
    </xf>
    <xf numFmtId="164" fontId="21" fillId="0" borderId="37" xfId="0" applyFont="1" applyBorder="1" applyAlignment="1">
      <alignment horizontal="left" vertical="top"/>
    </xf>
    <xf numFmtId="164" fontId="21" fillId="0" borderId="38" xfId="0" applyFont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38" xfId="0" applyNumberFormat="1" applyFont="1" applyBorder="1" applyAlignment="1">
      <alignment horizontal="center"/>
    </xf>
    <xf numFmtId="164" fontId="21" fillId="0" borderId="37" xfId="0" applyFont="1" applyBorder="1" applyAlignment="1">
      <alignment horizontal="left"/>
    </xf>
    <xf numFmtId="165" fontId="21" fillId="0" borderId="38" xfId="0" applyNumberFormat="1" applyFont="1" applyBorder="1" applyAlignment="1">
      <alignment horizontal="left"/>
    </xf>
    <xf numFmtId="164" fontId="34" fillId="3" borderId="20" xfId="0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4" fontId="21" fillId="2" borderId="37" xfId="0" applyFont="1" applyFill="1" applyBorder="1" applyAlignment="1">
      <alignment horizontal="left"/>
    </xf>
    <xf numFmtId="164" fontId="21" fillId="2" borderId="16" xfId="0" applyFont="1" applyFill="1" applyBorder="1" applyAlignment="1">
      <alignment horizontal="left"/>
    </xf>
    <xf numFmtId="164" fontId="21" fillId="2" borderId="38" xfId="0" applyFont="1" applyFill="1" applyBorder="1" applyAlignment="1">
      <alignment horizontal="left"/>
    </xf>
    <xf numFmtId="164" fontId="34" fillId="2" borderId="20" xfId="0" applyFont="1" applyFill="1" applyBorder="1" applyAlignment="1">
      <alignment horizontal="left"/>
    </xf>
    <xf numFmtId="165" fontId="14" fillId="2" borderId="37" xfId="0" applyNumberFormat="1" applyFont="1" applyFill="1" applyBorder="1" applyAlignment="1">
      <alignment horizontal="center"/>
    </xf>
    <xf numFmtId="165" fontId="14" fillId="2" borderId="38" xfId="0" applyNumberFormat="1" applyFont="1" applyFill="1" applyBorder="1" applyAlignment="1">
      <alignment horizontal="center"/>
    </xf>
    <xf numFmtId="164" fontId="36" fillId="3" borderId="19" xfId="0" applyFont="1" applyFill="1" applyBorder="1" applyAlignment="1">
      <alignment horizontal="left"/>
    </xf>
    <xf numFmtId="164" fontId="36" fillId="3" borderId="20" xfId="0" applyFont="1" applyFill="1" applyBorder="1" applyAlignment="1">
      <alignment horizontal="left"/>
    </xf>
    <xf numFmtId="165" fontId="36" fillId="3" borderId="37" xfId="0" applyNumberFormat="1" applyFont="1" applyFill="1" applyBorder="1" applyAlignment="1">
      <alignment horizontal="center"/>
    </xf>
    <xf numFmtId="165" fontId="36" fillId="3" borderId="16" xfId="0" applyNumberFormat="1" applyFont="1" applyFill="1" applyBorder="1" applyAlignment="1">
      <alignment horizontal="center"/>
    </xf>
    <xf numFmtId="165" fontId="36" fillId="3" borderId="38" xfId="0" applyNumberFormat="1" applyFont="1" applyFill="1" applyBorder="1" applyAlignment="1">
      <alignment horizontal="center"/>
    </xf>
    <xf numFmtId="164" fontId="36" fillId="2" borderId="19" xfId="0" applyFont="1" applyFill="1" applyBorder="1" applyAlignment="1">
      <alignment horizontal="left"/>
    </xf>
    <xf numFmtId="164" fontId="36" fillId="2" borderId="20" xfId="0" applyFont="1" applyFill="1" applyBorder="1" applyAlignment="1">
      <alignment horizontal="left"/>
    </xf>
    <xf numFmtId="165" fontId="36" fillId="2" borderId="37" xfId="0" applyNumberFormat="1" applyFont="1" applyFill="1" applyBorder="1" applyAlignment="1">
      <alignment horizontal="center"/>
    </xf>
    <xf numFmtId="165" fontId="36" fillId="2" borderId="16" xfId="0" applyNumberFormat="1" applyFont="1" applyFill="1" applyBorder="1" applyAlignment="1">
      <alignment horizontal="center"/>
    </xf>
    <xf numFmtId="165" fontId="36" fillId="2" borderId="38" xfId="0" applyNumberFormat="1" applyFont="1" applyFill="1" applyBorder="1" applyAlignment="1">
      <alignment horizontal="center"/>
    </xf>
    <xf numFmtId="164" fontId="36" fillId="3" borderId="19" xfId="0" applyFont="1" applyFill="1" applyBorder="1" applyAlignment="1">
      <alignment horizontal="left" vertical="top"/>
    </xf>
    <xf numFmtId="164" fontId="26" fillId="0" borderId="19" xfId="0" applyFont="1" applyBorder="1" applyAlignment="1">
      <alignment horizontal="left" vertical="top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4" fontId="30" fillId="3" borderId="1" xfId="0" applyFont="1" applyFill="1" applyBorder="1" applyAlignment="1">
      <alignment horizontal="center"/>
    </xf>
    <xf numFmtId="164" fontId="14" fillId="0" borderId="24" xfId="0" applyFont="1" applyBorder="1" applyAlignment="1">
      <alignment horizontal="left"/>
    </xf>
    <xf numFmtId="165" fontId="14" fillId="3" borderId="72" xfId="0" applyNumberFormat="1" applyFont="1" applyFill="1" applyBorder="1" applyAlignment="1">
      <alignment horizontal="center"/>
    </xf>
    <xf numFmtId="165" fontId="14" fillId="3" borderId="73" xfId="0" applyNumberFormat="1" applyFont="1" applyFill="1" applyBorder="1" applyAlignment="1">
      <alignment horizontal="center"/>
    </xf>
    <xf numFmtId="165" fontId="14" fillId="3" borderId="74" xfId="0" applyNumberFormat="1" applyFont="1" applyFill="1" applyBorder="1" applyAlignment="1">
      <alignment horizontal="center"/>
    </xf>
    <xf numFmtId="164" fontId="14" fillId="0" borderId="69" xfId="0" applyFont="1" applyBorder="1" applyAlignment="1">
      <alignment horizontal="left"/>
    </xf>
    <xf numFmtId="165" fontId="14" fillId="0" borderId="70" xfId="0" applyNumberFormat="1" applyFont="1" applyFill="1" applyBorder="1" applyAlignment="1">
      <alignment horizontal="center"/>
    </xf>
    <xf numFmtId="165" fontId="14" fillId="0" borderId="39" xfId="0" applyNumberFormat="1" applyFont="1" applyBorder="1" applyAlignment="1">
      <alignment horizontal="center"/>
    </xf>
    <xf numFmtId="164" fontId="30" fillId="0" borderId="17" xfId="0" applyFont="1" applyFill="1" applyBorder="1" applyAlignment="1">
      <alignment horizontal="center"/>
    </xf>
    <xf numFmtId="164" fontId="14" fillId="0" borderId="75" xfId="0" applyFont="1" applyBorder="1" applyAlignment="1">
      <alignment horizontal="left"/>
    </xf>
    <xf numFmtId="165" fontId="14" fillId="0" borderId="7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52" xfId="0" applyFont="1" applyBorder="1" applyAlignment="1">
      <alignment horizontal="center"/>
    </xf>
    <xf numFmtId="164" fontId="8" fillId="0" borderId="79" xfId="0" applyFont="1" applyBorder="1" applyAlignment="1">
      <alignment horizontal="center"/>
    </xf>
    <xf numFmtId="164" fontId="10" fillId="0" borderId="34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0"/>
  <sheetViews>
    <sheetView tabSelected="1" zoomScale="70" zoomScaleNormal="70" workbookViewId="0" topLeftCell="A583">
      <selection activeCell="D592" sqref="D592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66015625" style="2" customWidth="1"/>
    <col min="9" max="9" width="0" style="3" hidden="1" customWidth="1"/>
    <col min="10" max="10" width="0" style="1" hidden="1" customWidth="1"/>
    <col min="11" max="11" width="17.66015625" style="1" customWidth="1"/>
    <col min="12" max="247" width="11" style="1" customWidth="1"/>
  </cols>
  <sheetData>
    <row r="1" spans="1:9" s="7" customFormat="1" ht="24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 customHeight="1">
      <c r="A2" s="8" t="s">
        <v>1</v>
      </c>
      <c r="B2" s="8"/>
      <c r="C2" s="8"/>
      <c r="D2" s="8"/>
      <c r="E2" s="8"/>
      <c r="F2" s="8"/>
      <c r="G2" s="8"/>
    </row>
    <row r="3" spans="1:7" ht="17.25" customHeight="1">
      <c r="A3" s="9"/>
      <c r="B3" s="9"/>
      <c r="C3" s="9"/>
      <c r="D3" s="9"/>
      <c r="E3" s="9"/>
      <c r="F3" s="9"/>
      <c r="G3" s="9"/>
    </row>
    <row r="4" spans="1:7" ht="25.5" customHeight="1">
      <c r="A4" s="10" t="s">
        <v>2</v>
      </c>
      <c r="B4" s="10"/>
      <c r="C4" s="10"/>
      <c r="D4" s="10"/>
      <c r="E4" s="10"/>
      <c r="F4" s="10"/>
      <c r="G4" s="10"/>
    </row>
    <row r="5" spans="1:8" ht="17.2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spans="1:8" ht="17.25" customHeight="1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11"/>
      <c r="B7" s="11"/>
      <c r="C7" s="11"/>
      <c r="D7" s="10" t="s">
        <v>4</v>
      </c>
      <c r="E7" s="11"/>
      <c r="F7" s="11"/>
      <c r="G7" s="11"/>
      <c r="H7" s="11"/>
    </row>
    <row r="8" spans="1:8" ht="17.25" customHeight="1">
      <c r="A8" s="11"/>
      <c r="B8" s="11"/>
      <c r="C8" s="11"/>
      <c r="D8" s="10"/>
      <c r="E8" s="11"/>
      <c r="F8" s="11"/>
      <c r="G8" s="11"/>
      <c r="H8" s="11"/>
    </row>
    <row r="9" spans="1:9" ht="23.25" customHeight="1">
      <c r="A9" s="11"/>
      <c r="B9" s="11"/>
      <c r="C9" s="11"/>
      <c r="D9" s="10" t="s">
        <v>5</v>
      </c>
      <c r="E9" s="11"/>
      <c r="F9" s="11"/>
      <c r="G9" s="11"/>
      <c r="H9" s="11"/>
      <c r="I9" s="12">
        <v>48</v>
      </c>
    </row>
    <row r="10" spans="1:8" ht="22.5" customHeight="1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 customHeight="1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 customHeight="1">
      <c r="A12" s="11"/>
      <c r="B12" s="11"/>
      <c r="C12" s="11"/>
      <c r="D12" s="10"/>
      <c r="E12" s="11"/>
      <c r="F12" s="11"/>
      <c r="G12" s="11"/>
      <c r="H12" s="11"/>
    </row>
    <row r="13" spans="1:9" s="15" customFormat="1" ht="17.25" customHeight="1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6.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7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27" customHeight="1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48</v>
      </c>
    </row>
    <row r="17" spans="1:9" s="23" customFormat="1" ht="51" customHeight="1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60" customHeight="1">
      <c r="A18" s="36"/>
      <c r="B18" s="31"/>
      <c r="C18" s="31"/>
      <c r="D18" s="37"/>
      <c r="E18" s="37"/>
      <c r="F18" s="33"/>
      <c r="G18" s="34"/>
      <c r="H18" s="33"/>
      <c r="I18" s="12"/>
    </row>
    <row r="19" spans="1:9" s="23" customFormat="1" ht="60" customHeight="1">
      <c r="A19" s="36">
        <f aca="true" t="shared" si="0" ref="A19:A34">IF(F19&lt;&gt;"",MAX(A$1:A18)+1,"")</f>
        <v>2</v>
      </c>
      <c r="B19" s="31" t="s">
        <v>19</v>
      </c>
      <c r="C19" s="31"/>
      <c r="D19" s="37"/>
      <c r="E19" s="38" t="s">
        <v>20</v>
      </c>
      <c r="F19" s="33">
        <v>59</v>
      </c>
      <c r="G19" s="34">
        <v>55</v>
      </c>
      <c r="H19" s="33">
        <v>53.9</v>
      </c>
      <c r="I19" s="12"/>
    </row>
    <row r="20" spans="1:9" s="23" customFormat="1" ht="60" customHeight="1">
      <c r="A20" s="36">
        <f t="shared" si="0"/>
        <v>3</v>
      </c>
      <c r="B20" s="31" t="s">
        <v>21</v>
      </c>
      <c r="C20" s="31"/>
      <c r="D20" s="37"/>
      <c r="E20" s="38" t="s">
        <v>20</v>
      </c>
      <c r="F20" s="33">
        <v>59</v>
      </c>
      <c r="G20" s="34"/>
      <c r="H20" s="33"/>
      <c r="I20" s="12"/>
    </row>
    <row r="21" spans="1:9" s="23" customFormat="1" ht="60" customHeight="1">
      <c r="A21" s="36">
        <f t="shared" si="0"/>
        <v>4</v>
      </c>
      <c r="B21" s="31" t="s">
        <v>22</v>
      </c>
      <c r="C21" s="31"/>
      <c r="D21" s="37"/>
      <c r="E21" s="38" t="s">
        <v>20</v>
      </c>
      <c r="F21" s="33">
        <v>99</v>
      </c>
      <c r="G21" s="34">
        <v>94</v>
      </c>
      <c r="H21" s="33">
        <v>91.5</v>
      </c>
      <c r="I21" s="12"/>
    </row>
    <row r="22" spans="1:9" s="23" customFormat="1" ht="60" customHeight="1">
      <c r="A22" s="36">
        <f t="shared" si="0"/>
        <v>5</v>
      </c>
      <c r="B22" s="39" t="s">
        <v>23</v>
      </c>
      <c r="C22" s="39"/>
      <c r="D22" s="39"/>
      <c r="E22" s="38" t="s">
        <v>20</v>
      </c>
      <c r="F22" s="40">
        <v>61</v>
      </c>
      <c r="G22" s="41">
        <v>59</v>
      </c>
      <c r="H22" s="42">
        <v>56.7</v>
      </c>
      <c r="I22" s="12"/>
    </row>
    <row r="23" spans="1:9" s="23" customFormat="1" ht="60" customHeight="1">
      <c r="A23" s="36">
        <f t="shared" si="0"/>
        <v>6</v>
      </c>
      <c r="B23" s="39" t="s">
        <v>24</v>
      </c>
      <c r="C23" s="39"/>
      <c r="D23" s="39"/>
      <c r="E23" s="38" t="s">
        <v>20</v>
      </c>
      <c r="F23" s="40">
        <v>108</v>
      </c>
      <c r="G23" s="41">
        <v>101</v>
      </c>
      <c r="H23" s="42">
        <v>97.2</v>
      </c>
      <c r="I23" s="12"/>
    </row>
    <row r="24" spans="1:9" s="23" customFormat="1" ht="60" customHeight="1">
      <c r="A24" s="36">
        <f t="shared" si="0"/>
        <v>7</v>
      </c>
      <c r="B24" s="39" t="s">
        <v>25</v>
      </c>
      <c r="C24" s="39"/>
      <c r="D24" s="39"/>
      <c r="E24" s="38" t="s">
        <v>20</v>
      </c>
      <c r="F24" s="40">
        <v>151</v>
      </c>
      <c r="G24" s="41">
        <v>142</v>
      </c>
      <c r="H24" s="42">
        <v>133.2</v>
      </c>
      <c r="I24" s="12"/>
    </row>
    <row r="25" spans="1:9" s="23" customFormat="1" ht="60" customHeight="1">
      <c r="A25" s="36">
        <f t="shared" si="0"/>
        <v>8</v>
      </c>
      <c r="B25" s="39" t="s">
        <v>26</v>
      </c>
      <c r="C25" s="39"/>
      <c r="D25" s="39"/>
      <c r="E25" s="38" t="s">
        <v>20</v>
      </c>
      <c r="F25" s="40">
        <v>39</v>
      </c>
      <c r="G25" s="41">
        <v>34</v>
      </c>
      <c r="H25" s="42">
        <v>32.7</v>
      </c>
      <c r="I25" s="12"/>
    </row>
    <row r="26" spans="1:9" s="23" customFormat="1" ht="60" customHeight="1">
      <c r="A26" s="36">
        <f t="shared" si="0"/>
        <v>9</v>
      </c>
      <c r="B26" s="39" t="s">
        <v>27</v>
      </c>
      <c r="C26" s="39"/>
      <c r="D26" s="39"/>
      <c r="E26" s="38" t="s">
        <v>20</v>
      </c>
      <c r="F26" s="40">
        <v>56</v>
      </c>
      <c r="G26" s="41" t="s">
        <v>28</v>
      </c>
      <c r="H26" s="42">
        <v>46.8</v>
      </c>
      <c r="I26" s="12"/>
    </row>
    <row r="27" spans="1:9" s="23" customFormat="1" ht="60" customHeight="1">
      <c r="A27" s="36">
        <f t="shared" si="0"/>
        <v>10</v>
      </c>
      <c r="B27" s="39" t="s">
        <v>29</v>
      </c>
      <c r="C27" s="39"/>
      <c r="D27" s="39"/>
      <c r="E27" s="38" t="s">
        <v>20</v>
      </c>
      <c r="F27" s="40">
        <v>98</v>
      </c>
      <c r="G27" s="41">
        <v>93</v>
      </c>
      <c r="H27" s="42">
        <v>91.7</v>
      </c>
      <c r="I27" s="12"/>
    </row>
    <row r="28" spans="1:9" s="23" customFormat="1" ht="60" customHeight="1">
      <c r="A28" s="36">
        <f t="shared" si="0"/>
        <v>11</v>
      </c>
      <c r="B28" s="43" t="s">
        <v>30</v>
      </c>
      <c r="C28" s="43"/>
      <c r="D28" s="43"/>
      <c r="E28" s="44" t="s">
        <v>20</v>
      </c>
      <c r="F28" s="45">
        <v>172</v>
      </c>
      <c r="G28" s="46">
        <v>168</v>
      </c>
      <c r="H28" s="47">
        <v>144.5</v>
      </c>
      <c r="I28" s="12"/>
    </row>
    <row r="29" spans="1:9" s="23" customFormat="1" ht="31.5" customHeight="1">
      <c r="A29" s="36">
        <f t="shared" si="0"/>
        <v>12</v>
      </c>
      <c r="B29" s="31" t="s">
        <v>31</v>
      </c>
      <c r="C29" s="31"/>
      <c r="D29" s="37"/>
      <c r="E29" s="31" t="s">
        <v>32</v>
      </c>
      <c r="F29" s="33">
        <v>95</v>
      </c>
      <c r="G29" s="34">
        <v>89</v>
      </c>
      <c r="H29" s="33"/>
      <c r="I29" s="12"/>
    </row>
    <row r="30" spans="1:9" s="23" customFormat="1" ht="27" customHeight="1">
      <c r="A30" s="36">
        <f t="shared" si="0"/>
        <v>13</v>
      </c>
      <c r="B30" s="31" t="s">
        <v>33</v>
      </c>
      <c r="C30" s="31"/>
      <c r="D30" s="31"/>
      <c r="E30" s="32" t="s">
        <v>32</v>
      </c>
      <c r="F30" s="33">
        <v>55</v>
      </c>
      <c r="G30" s="34" t="s">
        <v>28</v>
      </c>
      <c r="H30" s="33"/>
      <c r="I30" s="12"/>
    </row>
    <row r="31" spans="1:9" s="23" customFormat="1" ht="27" customHeight="1">
      <c r="A31" s="36">
        <f t="shared" si="0"/>
        <v>14</v>
      </c>
      <c r="B31" s="31" t="s">
        <v>34</v>
      </c>
      <c r="C31" s="31"/>
      <c r="D31" s="31"/>
      <c r="E31" s="32" t="s">
        <v>32</v>
      </c>
      <c r="F31" s="33">
        <v>89</v>
      </c>
      <c r="G31" s="34">
        <v>84</v>
      </c>
      <c r="H31" s="33">
        <v>81.7</v>
      </c>
      <c r="I31" s="12"/>
    </row>
    <row r="32" spans="1:9" s="23" customFormat="1" ht="27" customHeight="1">
      <c r="A32" s="36">
        <f t="shared" si="0"/>
        <v>0</v>
      </c>
      <c r="B32" s="31"/>
      <c r="C32" s="31"/>
      <c r="D32" s="31"/>
      <c r="E32" s="32"/>
      <c r="F32" s="33"/>
      <c r="G32" s="34"/>
      <c r="H32" s="33"/>
      <c r="I32" s="12"/>
    </row>
    <row r="33" spans="1:9" s="23" customFormat="1" ht="45" customHeight="1">
      <c r="A33" s="36">
        <f t="shared" si="0"/>
        <v>0</v>
      </c>
      <c r="B33"/>
      <c r="C33" s="48"/>
      <c r="D33" s="49" t="s">
        <v>35</v>
      </c>
      <c r="E33" s="49"/>
      <c r="F33" s="50"/>
      <c r="G33" s="51"/>
      <c r="H33"/>
      <c r="I33" s="12"/>
    </row>
    <row r="34" spans="1:9" s="23" customFormat="1" ht="45" customHeight="1">
      <c r="A34" s="36">
        <f t="shared" si="0"/>
        <v>15</v>
      </c>
      <c r="B34" s="52" t="s">
        <v>36</v>
      </c>
      <c r="C34" s="52"/>
      <c r="D34" s="52"/>
      <c r="E34" s="39"/>
      <c r="F34" s="41">
        <v>78</v>
      </c>
      <c r="G34" s="53">
        <v>73</v>
      </c>
      <c r="H34" s="41">
        <v>69.9</v>
      </c>
      <c r="I34" s="12"/>
    </row>
    <row r="35" spans="1:9" s="23" customFormat="1" ht="45" customHeight="1">
      <c r="A35" s="36">
        <v>16</v>
      </c>
      <c r="B35" s="52" t="s">
        <v>37</v>
      </c>
      <c r="C35" s="52"/>
      <c r="D35" s="52"/>
      <c r="E35" s="39"/>
      <c r="F35" s="41">
        <v>130</v>
      </c>
      <c r="G35" s="53">
        <v>122</v>
      </c>
      <c r="H35" s="41">
        <v>118.9</v>
      </c>
      <c r="I35" s="12"/>
    </row>
    <row r="36" spans="1:9" s="23" customFormat="1" ht="45" customHeight="1">
      <c r="A36" s="36">
        <f>IF(F36&lt;&gt;"",MAX(A$1:A35)+1,"")</f>
        <v>17</v>
      </c>
      <c r="B36" s="52" t="s">
        <v>38</v>
      </c>
      <c r="C36" s="52"/>
      <c r="D36" s="52"/>
      <c r="E36" s="39"/>
      <c r="F36" s="41">
        <v>50</v>
      </c>
      <c r="G36" s="53">
        <v>47</v>
      </c>
      <c r="H36" s="41">
        <v>44.5</v>
      </c>
      <c r="I36" s="12"/>
    </row>
    <row r="37" spans="1:9" s="23" customFormat="1" ht="45" customHeight="1">
      <c r="A37" s="36">
        <v>18</v>
      </c>
      <c r="B37" s="52" t="s">
        <v>39</v>
      </c>
      <c r="C37" s="52"/>
      <c r="D37" s="52"/>
      <c r="E37" s="39"/>
      <c r="F37" s="41">
        <v>50</v>
      </c>
      <c r="G37" s="53"/>
      <c r="H37" s="41"/>
      <c r="I37" s="12"/>
    </row>
    <row r="38" spans="1:9" s="23" customFormat="1" ht="45" customHeight="1">
      <c r="A38" s="36">
        <v>19</v>
      </c>
      <c r="B38" s="52" t="s">
        <v>40</v>
      </c>
      <c r="C38" s="52"/>
      <c r="D38" s="52"/>
      <c r="E38" s="39"/>
      <c r="F38" s="41">
        <v>45</v>
      </c>
      <c r="G38" s="53">
        <v>41</v>
      </c>
      <c r="H38" s="41">
        <v>39.7</v>
      </c>
      <c r="I38" s="12"/>
    </row>
    <row r="39" spans="1:9" s="23" customFormat="1" ht="45" customHeight="1">
      <c r="A39" s="36">
        <v>20</v>
      </c>
      <c r="B39" s="54" t="s">
        <v>41</v>
      </c>
      <c r="C39" s="55"/>
      <c r="D39" s="56"/>
      <c r="E39" s="57" t="s">
        <v>42</v>
      </c>
      <c r="F39" s="58">
        <v>84</v>
      </c>
      <c r="G39" s="59">
        <v>72</v>
      </c>
      <c r="H39" s="60">
        <v>69.9</v>
      </c>
      <c r="I39" s="12"/>
    </row>
    <row r="40" spans="1:9" s="23" customFormat="1" ht="45" customHeight="1">
      <c r="A40" s="36">
        <v>21</v>
      </c>
      <c r="B40" s="61" t="s">
        <v>43</v>
      </c>
      <c r="C40" s="62"/>
      <c r="D40" s="63"/>
      <c r="E40" s="64" t="s">
        <v>42</v>
      </c>
      <c r="F40" s="65">
        <v>84</v>
      </c>
      <c r="G40" s="66">
        <v>75</v>
      </c>
      <c r="H40" s="67">
        <v>73.9</v>
      </c>
      <c r="I40" s="12"/>
    </row>
    <row r="41" spans="1:9" s="71" customFormat="1" ht="61.5" customHeight="1">
      <c r="A41" s="36"/>
      <c r="B41" s="68" t="s">
        <v>44</v>
      </c>
      <c r="C41" s="68"/>
      <c r="D41" s="68"/>
      <c r="E41" s="69"/>
      <c r="F41" s="69"/>
      <c r="G41" s="69"/>
      <c r="H41" s="69"/>
      <c r="I41" s="70"/>
    </row>
    <row r="42" spans="1:9" s="71" customFormat="1" ht="23.25" customHeight="1" hidden="1">
      <c r="A42" s="36">
        <f>IF(F42&lt;&gt;"",MAX(A$1:A41)+1,"")</f>
        <v>0</v>
      </c>
      <c r="B42" s="72" t="s">
        <v>45</v>
      </c>
      <c r="C42" s="73"/>
      <c r="D42" s="74"/>
      <c r="E42" s="75" t="s">
        <v>46</v>
      </c>
      <c r="F42" s="76"/>
      <c r="G42" s="77"/>
      <c r="H42" s="78"/>
      <c r="I42" s="70"/>
    </row>
    <row r="43" spans="1:9" s="71" customFormat="1" ht="36" customHeight="1">
      <c r="A43" s="36">
        <v>20</v>
      </c>
      <c r="B43" s="79" t="s">
        <v>47</v>
      </c>
      <c r="C43" s="79"/>
      <c r="D43" s="79"/>
      <c r="E43" s="80" t="s">
        <v>48</v>
      </c>
      <c r="F43" s="81">
        <v>149</v>
      </c>
      <c r="G43" s="82">
        <v>140</v>
      </c>
      <c r="H43" s="82">
        <v>134.6</v>
      </c>
      <c r="I43" s="70"/>
    </row>
    <row r="44" spans="1:9" s="71" customFormat="1" ht="36" customHeight="1">
      <c r="A44" s="36">
        <v>21</v>
      </c>
      <c r="B44" s="83" t="s">
        <v>49</v>
      </c>
      <c r="C44" s="83"/>
      <c r="D44" s="83"/>
      <c r="E44" s="84"/>
      <c r="F44" s="85">
        <v>103</v>
      </c>
      <c r="G44" s="86">
        <v>95</v>
      </c>
      <c r="H44" s="86">
        <v>91.5</v>
      </c>
      <c r="I44" s="70"/>
    </row>
    <row r="45" spans="1:9" s="71" customFormat="1" ht="23.25" customHeight="1">
      <c r="A45" s="36">
        <v>22</v>
      </c>
      <c r="B45" s="87" t="s">
        <v>50</v>
      </c>
      <c r="C45" s="87"/>
      <c r="D45" s="87"/>
      <c r="E45" s="88" t="s">
        <v>48</v>
      </c>
      <c r="F45" s="66">
        <v>80</v>
      </c>
      <c r="G45" s="42">
        <v>79</v>
      </c>
      <c r="H45" s="42">
        <v>75.9</v>
      </c>
      <c r="I45" s="70"/>
    </row>
    <row r="46" spans="1:9" s="71" customFormat="1" ht="23.25" customHeight="1">
      <c r="A46" s="36">
        <v>23</v>
      </c>
      <c r="B46" s="87" t="s">
        <v>51</v>
      </c>
      <c r="C46" s="87"/>
      <c r="D46" s="87"/>
      <c r="E46" s="88" t="s">
        <v>48</v>
      </c>
      <c r="F46" s="66">
        <v>52</v>
      </c>
      <c r="G46" s="42"/>
      <c r="H46" s="42"/>
      <c r="I46" s="70"/>
    </row>
    <row r="47" spans="1:9" s="71" customFormat="1" ht="23.25" customHeight="1">
      <c r="A47" s="36">
        <v>24</v>
      </c>
      <c r="B47" s="89" t="s">
        <v>52</v>
      </c>
      <c r="C47" s="90"/>
      <c r="D47" s="91"/>
      <c r="E47" s="92" t="s">
        <v>48</v>
      </c>
      <c r="F47" s="66">
        <v>49</v>
      </c>
      <c r="G47" s="42">
        <v>46</v>
      </c>
      <c r="H47" s="42">
        <v>44.4</v>
      </c>
      <c r="I47" s="70"/>
    </row>
    <row r="48" spans="1:9" s="71" customFormat="1" ht="23.25" customHeight="1">
      <c r="A48" s="36">
        <v>25</v>
      </c>
      <c r="B48" s="89" t="s">
        <v>53</v>
      </c>
      <c r="C48" s="89"/>
      <c r="D48" s="89"/>
      <c r="E48" s="92" t="s">
        <v>48</v>
      </c>
      <c r="F48" s="66">
        <v>30</v>
      </c>
      <c r="G48" s="42">
        <v>29</v>
      </c>
      <c r="H48" s="42">
        <v>27.2</v>
      </c>
      <c r="I48" s="70"/>
    </row>
    <row r="49" spans="1:9" s="71" customFormat="1" ht="23.25" customHeight="1">
      <c r="A49" s="36">
        <v>26</v>
      </c>
      <c r="B49" s="93" t="s">
        <v>54</v>
      </c>
      <c r="C49" s="90"/>
      <c r="D49" s="91"/>
      <c r="E49" s="92" t="s">
        <v>48</v>
      </c>
      <c r="F49" s="66">
        <v>103</v>
      </c>
      <c r="G49" s="42">
        <v>97</v>
      </c>
      <c r="H49" s="42">
        <v>94.2</v>
      </c>
      <c r="I49" s="70"/>
    </row>
    <row r="50" spans="1:9" s="71" customFormat="1" ht="23.25" customHeight="1">
      <c r="A50" s="36">
        <v>27</v>
      </c>
      <c r="B50" s="93" t="s">
        <v>55</v>
      </c>
      <c r="C50" s="90"/>
      <c r="D50" s="91"/>
      <c r="E50" s="92" t="s">
        <v>48</v>
      </c>
      <c r="F50" s="66">
        <v>80</v>
      </c>
      <c r="G50" s="42">
        <v>73</v>
      </c>
      <c r="H50" s="42">
        <v>71.5</v>
      </c>
      <c r="I50" s="70"/>
    </row>
    <row r="51" spans="1:9" s="71" customFormat="1" ht="23.25" customHeight="1">
      <c r="A51" s="36">
        <v>28</v>
      </c>
      <c r="B51" s="93" t="s">
        <v>56</v>
      </c>
      <c r="C51" s="90"/>
      <c r="D51" s="91"/>
      <c r="E51" s="92" t="s">
        <v>48</v>
      </c>
      <c r="F51" s="66">
        <v>103</v>
      </c>
      <c r="G51" s="42">
        <v>97</v>
      </c>
      <c r="H51" s="42">
        <v>94.7</v>
      </c>
      <c r="I51" s="70"/>
    </row>
    <row r="52" spans="1:9" s="71" customFormat="1" ht="23.25" customHeight="1">
      <c r="A52" s="36">
        <v>29</v>
      </c>
      <c r="B52" s="93" t="s">
        <v>57</v>
      </c>
      <c r="C52" s="94"/>
      <c r="D52" s="95"/>
      <c r="E52" s="92" t="s">
        <v>48</v>
      </c>
      <c r="F52" s="66">
        <v>112</v>
      </c>
      <c r="G52" s="42"/>
      <c r="H52" s="42"/>
      <c r="I52" s="70"/>
    </row>
    <row r="53" spans="1:9" s="71" customFormat="1" ht="23.25" customHeight="1">
      <c r="A53" s="36">
        <f aca="true" t="shared" si="1" ref="A53:A108">IF(F53&lt;&gt;"",MAX(A$1:A52)+1,"")</f>
        <v>30</v>
      </c>
      <c r="B53" s="96" t="s">
        <v>58</v>
      </c>
      <c r="C53" s="94"/>
      <c r="D53" s="95"/>
      <c r="E53" s="92" t="s">
        <v>48</v>
      </c>
      <c r="F53" s="66">
        <v>112</v>
      </c>
      <c r="G53" s="42"/>
      <c r="H53" s="42"/>
      <c r="I53" s="70"/>
    </row>
    <row r="54" spans="1:9" s="71" customFormat="1" ht="23.25" customHeight="1">
      <c r="A54" s="36">
        <f t="shared" si="1"/>
        <v>31</v>
      </c>
      <c r="B54" s="96" t="s">
        <v>59</v>
      </c>
      <c r="C54" s="94"/>
      <c r="D54" s="95"/>
      <c r="E54" s="92" t="s">
        <v>48</v>
      </c>
      <c r="F54" s="66">
        <v>63</v>
      </c>
      <c r="G54" s="42">
        <v>60</v>
      </c>
      <c r="H54" s="42">
        <v>57.7</v>
      </c>
      <c r="I54" s="70"/>
    </row>
    <row r="55" spans="1:9" s="71" customFormat="1" ht="23.25" customHeight="1">
      <c r="A55" s="36">
        <f t="shared" si="1"/>
        <v>32</v>
      </c>
      <c r="B55" s="96" t="s">
        <v>60</v>
      </c>
      <c r="C55" s="94"/>
      <c r="D55" s="95"/>
      <c r="E55" s="92" t="s">
        <v>48</v>
      </c>
      <c r="F55" s="66">
        <v>74</v>
      </c>
      <c r="G55" s="42">
        <v>69</v>
      </c>
      <c r="H55" s="42">
        <v>67.3</v>
      </c>
      <c r="I55" s="70"/>
    </row>
    <row r="56" spans="1:9" s="71" customFormat="1" ht="23.25" customHeight="1">
      <c r="A56" s="36">
        <f t="shared" si="1"/>
        <v>33</v>
      </c>
      <c r="B56" s="97" t="s">
        <v>61</v>
      </c>
      <c r="C56" s="98"/>
      <c r="D56" s="99"/>
      <c r="E56" s="100" t="s">
        <v>48</v>
      </c>
      <c r="F56" s="59">
        <v>39</v>
      </c>
      <c r="G56" s="101">
        <v>37</v>
      </c>
      <c r="H56" s="101">
        <v>34.9</v>
      </c>
      <c r="I56" s="70"/>
    </row>
    <row r="57" spans="1:9" s="103" customFormat="1" ht="23.25" customHeight="1">
      <c r="A57" s="36">
        <f t="shared" si="1"/>
        <v>34</v>
      </c>
      <c r="B57" s="97" t="s">
        <v>62</v>
      </c>
      <c r="C57" s="98"/>
      <c r="D57" s="99"/>
      <c r="E57" s="100" t="s">
        <v>48</v>
      </c>
      <c r="F57" s="59">
        <v>39</v>
      </c>
      <c r="G57" s="101">
        <v>37</v>
      </c>
      <c r="H57" s="101">
        <v>34.9</v>
      </c>
      <c r="I57" s="102"/>
    </row>
    <row r="58" spans="1:9" s="71" customFormat="1" ht="23.25" customHeight="1">
      <c r="A58" s="36">
        <f t="shared" si="1"/>
        <v>35</v>
      </c>
      <c r="B58" s="96" t="s">
        <v>63</v>
      </c>
      <c r="C58" s="94"/>
      <c r="D58" s="95"/>
      <c r="E58" s="92" t="s">
        <v>48</v>
      </c>
      <c r="F58" s="66">
        <v>58</v>
      </c>
      <c r="G58" s="42">
        <v>51</v>
      </c>
      <c r="H58" s="42">
        <v>47.9</v>
      </c>
      <c r="I58" s="70"/>
    </row>
    <row r="59" spans="1:9" s="71" customFormat="1" ht="23.25" customHeight="1">
      <c r="A59" s="36">
        <f t="shared" si="1"/>
        <v>36</v>
      </c>
      <c r="B59" s="96" t="s">
        <v>64</v>
      </c>
      <c r="C59" s="94"/>
      <c r="D59" s="95"/>
      <c r="E59" s="92" t="s">
        <v>48</v>
      </c>
      <c r="F59" s="66">
        <v>55</v>
      </c>
      <c r="G59" s="42">
        <v>49</v>
      </c>
      <c r="H59" s="42">
        <v>47.5</v>
      </c>
      <c r="I59" s="70"/>
    </row>
    <row r="60" spans="1:9" s="71" customFormat="1" ht="23.25" customHeight="1">
      <c r="A60" s="36">
        <f t="shared" si="1"/>
        <v>37</v>
      </c>
      <c r="B60" s="104" t="s">
        <v>65</v>
      </c>
      <c r="C60" s="104"/>
      <c r="D60" s="104"/>
      <c r="E60" s="92" t="s">
        <v>48</v>
      </c>
      <c r="F60" s="66">
        <v>56</v>
      </c>
      <c r="G60" s="42" t="s">
        <v>28</v>
      </c>
      <c r="H60" s="42">
        <v>51.5</v>
      </c>
      <c r="I60" s="70"/>
    </row>
    <row r="61" spans="1:9" s="71" customFormat="1" ht="23.25" customHeight="1">
      <c r="A61" s="36">
        <f t="shared" si="1"/>
        <v>38</v>
      </c>
      <c r="B61" s="104" t="s">
        <v>66</v>
      </c>
      <c r="C61" s="104"/>
      <c r="D61" s="104"/>
      <c r="E61" s="92" t="s">
        <v>48</v>
      </c>
      <c r="F61" s="66">
        <v>56</v>
      </c>
      <c r="G61" s="42" t="s">
        <v>28</v>
      </c>
      <c r="H61" s="42">
        <v>51.9</v>
      </c>
      <c r="I61" s="70"/>
    </row>
    <row r="62" spans="1:9" s="71" customFormat="1" ht="23.25" customHeight="1">
      <c r="A62" s="36">
        <f t="shared" si="1"/>
        <v>39</v>
      </c>
      <c r="B62" s="104" t="s">
        <v>67</v>
      </c>
      <c r="C62" s="104"/>
      <c r="D62" s="104"/>
      <c r="E62" s="92" t="s">
        <v>48</v>
      </c>
      <c r="F62" s="66">
        <v>47</v>
      </c>
      <c r="G62" s="42">
        <v>43</v>
      </c>
      <c r="H62" s="42">
        <v>40.9</v>
      </c>
      <c r="I62" s="70"/>
    </row>
    <row r="63" spans="1:9" s="71" customFormat="1" ht="23.25" customHeight="1">
      <c r="A63" s="36">
        <f t="shared" si="1"/>
        <v>40</v>
      </c>
      <c r="B63" s="104" t="s">
        <v>68</v>
      </c>
      <c r="C63" s="104"/>
      <c r="D63" s="104"/>
      <c r="E63" s="92" t="s">
        <v>48</v>
      </c>
      <c r="F63" s="66">
        <v>47</v>
      </c>
      <c r="G63" s="42">
        <v>43</v>
      </c>
      <c r="H63" s="42">
        <v>40.4</v>
      </c>
      <c r="I63" s="70"/>
    </row>
    <row r="64" spans="1:9" s="71" customFormat="1" ht="23.25" customHeight="1">
      <c r="A64" s="36">
        <f t="shared" si="1"/>
        <v>41</v>
      </c>
      <c r="B64" s="93" t="s">
        <v>69</v>
      </c>
      <c r="C64" s="105"/>
      <c r="D64" s="106"/>
      <c r="E64" s="92" t="s">
        <v>48</v>
      </c>
      <c r="F64" s="66">
        <v>67</v>
      </c>
      <c r="G64" s="107">
        <v>63</v>
      </c>
      <c r="H64" s="42">
        <v>60.8</v>
      </c>
      <c r="I64" s="70"/>
    </row>
    <row r="65" spans="1:9" s="71" customFormat="1" ht="23.25" customHeight="1">
      <c r="A65" s="36">
        <f t="shared" si="1"/>
        <v>42</v>
      </c>
      <c r="B65" s="108" t="s">
        <v>70</v>
      </c>
      <c r="C65" s="109"/>
      <c r="D65" s="110"/>
      <c r="E65" s="100" t="s">
        <v>48</v>
      </c>
      <c r="F65" s="59">
        <v>46</v>
      </c>
      <c r="G65" s="111">
        <v>41</v>
      </c>
      <c r="H65" s="101">
        <v>39</v>
      </c>
      <c r="I65" s="70"/>
    </row>
    <row r="66" spans="1:9" s="71" customFormat="1" ht="23.25" customHeight="1">
      <c r="A66" s="36">
        <f t="shared" si="1"/>
        <v>43</v>
      </c>
      <c r="B66" s="104" t="s">
        <v>71</v>
      </c>
      <c r="C66" s="104"/>
      <c r="D66" s="104"/>
      <c r="E66" s="92" t="s">
        <v>48</v>
      </c>
      <c r="F66" s="66">
        <v>59</v>
      </c>
      <c r="G66" s="42">
        <v>50</v>
      </c>
      <c r="H66" s="42">
        <v>48.5</v>
      </c>
      <c r="I66" s="70"/>
    </row>
    <row r="67" spans="1:9" s="71" customFormat="1" ht="23.25" customHeight="1">
      <c r="A67" s="36">
        <f t="shared" si="1"/>
        <v>44</v>
      </c>
      <c r="B67" s="104" t="s">
        <v>72</v>
      </c>
      <c r="C67" s="104"/>
      <c r="D67" s="104"/>
      <c r="E67" s="92" t="s">
        <v>48</v>
      </c>
      <c r="F67" s="66">
        <v>56</v>
      </c>
      <c r="G67" s="42" t="s">
        <v>28</v>
      </c>
      <c r="H67" s="42">
        <v>50.9</v>
      </c>
      <c r="I67" s="70"/>
    </row>
    <row r="68" spans="1:9" s="117" customFormat="1" ht="23.25" customHeight="1">
      <c r="A68" s="36">
        <f t="shared" si="1"/>
        <v>0</v>
      </c>
      <c r="B68" s="112"/>
      <c r="C68" s="113"/>
      <c r="D68" s="114" t="s">
        <v>73</v>
      </c>
      <c r="E68" s="114"/>
      <c r="F68" s="114"/>
      <c r="G68" s="115"/>
      <c r="H68" s="115"/>
      <c r="I68" s="116"/>
    </row>
    <row r="69" spans="1:9" s="117" customFormat="1" ht="23.25" customHeight="1" hidden="1">
      <c r="A69" s="36">
        <f t="shared" si="1"/>
        <v>0</v>
      </c>
      <c r="B69" s="118"/>
      <c r="C69" s="118"/>
      <c r="D69" s="118"/>
      <c r="E69" s="118"/>
      <c r="F69" s="118"/>
      <c r="G69" s="118"/>
      <c r="H69" s="118"/>
      <c r="I69" s="116"/>
    </row>
    <row r="70" spans="1:9" s="117" customFormat="1" ht="3.75" customHeight="1" hidden="1">
      <c r="A70" s="36">
        <f t="shared" si="1"/>
        <v>0</v>
      </c>
      <c r="B70" s="118"/>
      <c r="C70" s="118"/>
      <c r="D70" s="118"/>
      <c r="E70" s="118"/>
      <c r="F70" s="118"/>
      <c r="G70" s="118"/>
      <c r="H70" s="118"/>
      <c r="I70" s="116"/>
    </row>
    <row r="71" spans="1:9" s="117" customFormat="1" ht="23.25" customHeight="1">
      <c r="A71" s="36">
        <f t="shared" si="1"/>
        <v>0</v>
      </c>
      <c r="B71" s="118"/>
      <c r="C71" s="118"/>
      <c r="D71" s="118"/>
      <c r="E71" s="118"/>
      <c r="F71" s="118"/>
      <c r="G71" s="118"/>
      <c r="H71" s="118"/>
      <c r="I71" s="116"/>
    </row>
    <row r="72" spans="1:9" s="117" customFormat="1" ht="23.25" customHeight="1">
      <c r="A72" s="36">
        <f t="shared" si="1"/>
        <v>45</v>
      </c>
      <c r="B72" s="119" t="s">
        <v>74</v>
      </c>
      <c r="C72" s="119"/>
      <c r="D72" s="119"/>
      <c r="E72" s="119" t="s">
        <v>42</v>
      </c>
      <c r="F72" s="120">
        <v>120</v>
      </c>
      <c r="G72" s="120">
        <v>113</v>
      </c>
      <c r="H72" s="120">
        <v>110.4</v>
      </c>
      <c r="I72" s="116"/>
    </row>
    <row r="73" spans="1:9" s="117" customFormat="1" ht="23.25" customHeight="1">
      <c r="A73" s="36">
        <f t="shared" si="1"/>
        <v>46</v>
      </c>
      <c r="B73" s="119" t="s">
        <v>75</v>
      </c>
      <c r="C73" s="119"/>
      <c r="D73" s="119"/>
      <c r="E73" s="119" t="s">
        <v>42</v>
      </c>
      <c r="F73" s="120">
        <v>76</v>
      </c>
      <c r="G73" s="120">
        <v>74</v>
      </c>
      <c r="H73" s="120">
        <v>71.9</v>
      </c>
      <c r="I73" s="116"/>
    </row>
    <row r="74" spans="1:9" s="117" customFormat="1" ht="23.25" customHeight="1">
      <c r="A74" s="36">
        <f t="shared" si="1"/>
        <v>47</v>
      </c>
      <c r="B74" s="121" t="s">
        <v>76</v>
      </c>
      <c r="C74" s="121"/>
      <c r="D74" s="121"/>
      <c r="E74" s="122" t="s">
        <v>42</v>
      </c>
      <c r="F74" s="120">
        <v>44</v>
      </c>
      <c r="G74" s="120">
        <v>41</v>
      </c>
      <c r="H74" s="120">
        <v>39.8</v>
      </c>
      <c r="I74" s="116"/>
    </row>
    <row r="75" spans="1:9" s="117" customFormat="1" ht="23.25" customHeight="1">
      <c r="A75" s="36">
        <f t="shared" si="1"/>
        <v>48</v>
      </c>
      <c r="B75" s="121" t="s">
        <v>77</v>
      </c>
      <c r="C75" s="121"/>
      <c r="D75" s="121"/>
      <c r="E75" s="122" t="s">
        <v>42</v>
      </c>
      <c r="F75" s="120">
        <v>44</v>
      </c>
      <c r="G75" s="120">
        <v>41</v>
      </c>
      <c r="H75" s="120">
        <v>39.8</v>
      </c>
      <c r="I75" s="116"/>
    </row>
    <row r="76" spans="1:9" s="117" customFormat="1" ht="23.25" customHeight="1">
      <c r="A76" s="36">
        <f t="shared" si="1"/>
        <v>49</v>
      </c>
      <c r="B76" s="121" t="s">
        <v>78</v>
      </c>
      <c r="C76" s="121"/>
      <c r="D76" s="121"/>
      <c r="E76" s="123" t="s">
        <v>42</v>
      </c>
      <c r="F76" s="120">
        <v>55</v>
      </c>
      <c r="G76" s="120" t="s">
        <v>28</v>
      </c>
      <c r="H76" s="120">
        <v>52.3</v>
      </c>
      <c r="I76" s="116"/>
    </row>
    <row r="77" spans="1:9" s="117" customFormat="1" ht="23.25" customHeight="1">
      <c r="A77" s="36">
        <f t="shared" si="1"/>
        <v>50</v>
      </c>
      <c r="B77" s="121" t="s">
        <v>79</v>
      </c>
      <c r="C77" s="121"/>
      <c r="D77" s="121"/>
      <c r="E77" s="123" t="s">
        <v>42</v>
      </c>
      <c r="F77" s="120">
        <v>114</v>
      </c>
      <c r="G77" s="120">
        <v>105.9</v>
      </c>
      <c r="H77" s="120">
        <v>102.8</v>
      </c>
      <c r="I77" s="116"/>
    </row>
    <row r="78" spans="1:9" s="117" customFormat="1" ht="23.25" customHeight="1">
      <c r="A78" s="36">
        <f t="shared" si="1"/>
        <v>51</v>
      </c>
      <c r="B78" s="121" t="s">
        <v>80</v>
      </c>
      <c r="C78" s="121"/>
      <c r="D78" s="121"/>
      <c r="E78" s="123" t="s">
        <v>42</v>
      </c>
      <c r="F78" s="120">
        <v>140</v>
      </c>
      <c r="G78" s="120">
        <v>135</v>
      </c>
      <c r="H78" s="120">
        <v>131.5</v>
      </c>
      <c r="I78" s="116"/>
    </row>
    <row r="79" spans="1:9" s="117" customFormat="1" ht="23.25" customHeight="1">
      <c r="A79" s="36">
        <f t="shared" si="1"/>
        <v>52</v>
      </c>
      <c r="B79" s="121" t="s">
        <v>81</v>
      </c>
      <c r="C79" s="121"/>
      <c r="D79" s="121"/>
      <c r="E79" s="123" t="s">
        <v>42</v>
      </c>
      <c r="F79" s="120">
        <v>108</v>
      </c>
      <c r="G79" s="120">
        <v>101</v>
      </c>
      <c r="H79" s="120">
        <v>98.6</v>
      </c>
      <c r="I79" s="116"/>
    </row>
    <row r="80" spans="1:9" s="117" customFormat="1" ht="23.25" customHeight="1">
      <c r="A80" s="36">
        <f t="shared" si="1"/>
        <v>53</v>
      </c>
      <c r="B80" s="124" t="s">
        <v>82</v>
      </c>
      <c r="C80" s="124"/>
      <c r="D80" s="124"/>
      <c r="E80" s="125" t="s">
        <v>42</v>
      </c>
      <c r="F80" s="120">
        <v>81</v>
      </c>
      <c r="G80" s="120">
        <v>75</v>
      </c>
      <c r="H80" s="126">
        <v>73.3</v>
      </c>
      <c r="I80" s="116"/>
    </row>
    <row r="81" spans="1:9" s="117" customFormat="1" ht="23.25" customHeight="1">
      <c r="A81" s="36">
        <f t="shared" si="1"/>
        <v>54</v>
      </c>
      <c r="B81" s="127" t="s">
        <v>83</v>
      </c>
      <c r="C81" s="127"/>
      <c r="D81" s="127"/>
      <c r="E81" s="128" t="s">
        <v>42</v>
      </c>
      <c r="F81" s="120">
        <v>53</v>
      </c>
      <c r="G81" s="120">
        <v>51</v>
      </c>
      <c r="H81" s="126">
        <v>49.9</v>
      </c>
      <c r="I81" s="116"/>
    </row>
    <row r="82" spans="1:9" s="117" customFormat="1" ht="23.25" customHeight="1">
      <c r="A82" s="36">
        <f t="shared" si="1"/>
        <v>55</v>
      </c>
      <c r="B82" s="124" t="s">
        <v>84</v>
      </c>
      <c r="C82" s="124"/>
      <c r="D82" s="124"/>
      <c r="E82" s="125" t="s">
        <v>42</v>
      </c>
      <c r="F82" s="120">
        <v>104</v>
      </c>
      <c r="G82" s="120">
        <v>97</v>
      </c>
      <c r="H82" s="126">
        <v>95.2</v>
      </c>
      <c r="I82" s="116"/>
    </row>
    <row r="83" spans="1:9" s="117" customFormat="1" ht="23.25" customHeight="1">
      <c r="A83" s="36">
        <f t="shared" si="1"/>
        <v>56</v>
      </c>
      <c r="B83" s="124" t="s">
        <v>85</v>
      </c>
      <c r="C83" s="124"/>
      <c r="D83" s="124"/>
      <c r="E83" s="125" t="s">
        <v>42</v>
      </c>
      <c r="F83" s="120">
        <v>81</v>
      </c>
      <c r="G83" s="120">
        <v>75</v>
      </c>
      <c r="H83" s="126">
        <v>73.3</v>
      </c>
      <c r="I83" s="116"/>
    </row>
    <row r="84" spans="1:9" s="117" customFormat="1" ht="23.25" customHeight="1">
      <c r="A84" s="36">
        <f t="shared" si="1"/>
        <v>57</v>
      </c>
      <c r="B84" s="124" t="s">
        <v>86</v>
      </c>
      <c r="C84" s="124"/>
      <c r="D84" s="124"/>
      <c r="E84" s="125" t="s">
        <v>42</v>
      </c>
      <c r="F84" s="120">
        <v>131</v>
      </c>
      <c r="G84" s="120">
        <v>126</v>
      </c>
      <c r="H84" s="126">
        <v>122.4</v>
      </c>
      <c r="I84" s="116"/>
    </row>
    <row r="85" spans="1:9" s="117" customFormat="1" ht="23.25" customHeight="1">
      <c r="A85" s="36">
        <f t="shared" si="1"/>
        <v>58</v>
      </c>
      <c r="B85" s="129" t="s">
        <v>87</v>
      </c>
      <c r="C85" s="129"/>
      <c r="D85" s="129"/>
      <c r="E85" s="125" t="s">
        <v>42</v>
      </c>
      <c r="F85" s="120">
        <v>40</v>
      </c>
      <c r="G85" s="120">
        <v>38</v>
      </c>
      <c r="H85" s="126">
        <v>36.4</v>
      </c>
      <c r="I85" s="116"/>
    </row>
    <row r="86" spans="1:9" s="117" customFormat="1" ht="23.25" customHeight="1">
      <c r="A86" s="36">
        <f t="shared" si="1"/>
        <v>59</v>
      </c>
      <c r="B86" s="129" t="s">
        <v>88</v>
      </c>
      <c r="C86" s="129"/>
      <c r="D86" s="129"/>
      <c r="E86" s="125" t="s">
        <v>42</v>
      </c>
      <c r="F86" s="120">
        <v>36</v>
      </c>
      <c r="G86" s="120">
        <v>34</v>
      </c>
      <c r="H86" s="126">
        <v>32.8</v>
      </c>
      <c r="I86" s="116"/>
    </row>
    <row r="87" spans="1:9" s="117" customFormat="1" ht="23.25" customHeight="1">
      <c r="A87" s="36">
        <f t="shared" si="1"/>
        <v>60</v>
      </c>
      <c r="B87" s="130" t="s">
        <v>89</v>
      </c>
      <c r="C87" s="130"/>
      <c r="D87" s="130"/>
      <c r="E87" s="128" t="s">
        <v>42</v>
      </c>
      <c r="F87" s="120">
        <v>38</v>
      </c>
      <c r="G87" s="120">
        <v>37</v>
      </c>
      <c r="H87" s="126">
        <v>34.9</v>
      </c>
      <c r="I87" s="116"/>
    </row>
    <row r="88" spans="1:9" s="117" customFormat="1" ht="23.25" customHeight="1">
      <c r="A88" s="36">
        <f t="shared" si="1"/>
        <v>61</v>
      </c>
      <c r="B88" s="129" t="s">
        <v>90</v>
      </c>
      <c r="C88" s="129"/>
      <c r="D88" s="129"/>
      <c r="E88" s="125" t="s">
        <v>42</v>
      </c>
      <c r="F88" s="120">
        <v>42</v>
      </c>
      <c r="G88" s="120">
        <v>39</v>
      </c>
      <c r="H88" s="126">
        <v>38.2</v>
      </c>
      <c r="I88" s="116"/>
    </row>
    <row r="89" spans="1:9" s="117" customFormat="1" ht="23.25" customHeight="1">
      <c r="A89" s="36">
        <f t="shared" si="1"/>
        <v>62</v>
      </c>
      <c r="B89" s="129" t="s">
        <v>91</v>
      </c>
      <c r="C89" s="129"/>
      <c r="D89" s="129"/>
      <c r="E89" s="125" t="s">
        <v>42</v>
      </c>
      <c r="F89" s="120">
        <v>103</v>
      </c>
      <c r="G89" s="120">
        <v>96</v>
      </c>
      <c r="H89" s="126">
        <v>93.5</v>
      </c>
      <c r="I89" s="116"/>
    </row>
    <row r="90" spans="1:9" s="117" customFormat="1" ht="23.25" customHeight="1">
      <c r="A90" s="36">
        <f t="shared" si="1"/>
        <v>63</v>
      </c>
      <c r="B90" s="129" t="s">
        <v>92</v>
      </c>
      <c r="C90" s="129"/>
      <c r="D90" s="129"/>
      <c r="E90" s="125" t="s">
        <v>42</v>
      </c>
      <c r="F90" s="120">
        <v>54</v>
      </c>
      <c r="G90" s="120">
        <v>50</v>
      </c>
      <c r="H90" s="126">
        <v>48.9</v>
      </c>
      <c r="I90" s="116"/>
    </row>
    <row r="91" spans="1:9" s="117" customFormat="1" ht="23.25" customHeight="1">
      <c r="A91" s="36">
        <f t="shared" si="1"/>
        <v>64</v>
      </c>
      <c r="B91" s="131" t="s">
        <v>93</v>
      </c>
      <c r="C91" s="131"/>
      <c r="D91" s="131"/>
      <c r="E91" s="128" t="s">
        <v>42</v>
      </c>
      <c r="F91" s="132">
        <v>53</v>
      </c>
      <c r="G91" s="132">
        <v>49</v>
      </c>
      <c r="H91" s="132">
        <v>47.9</v>
      </c>
      <c r="I91" s="116"/>
    </row>
    <row r="92" spans="1:9" s="117" customFormat="1" ht="23.25" customHeight="1">
      <c r="A92" s="36">
        <f t="shared" si="1"/>
        <v>65</v>
      </c>
      <c r="B92" s="133" t="s">
        <v>94</v>
      </c>
      <c r="C92" s="133"/>
      <c r="D92" s="133"/>
      <c r="E92" s="125" t="s">
        <v>42</v>
      </c>
      <c r="F92" s="120">
        <v>59</v>
      </c>
      <c r="G92" s="120">
        <v>55</v>
      </c>
      <c r="H92" s="126">
        <v>52.4</v>
      </c>
      <c r="I92" s="116"/>
    </row>
    <row r="93" spans="1:9" s="117" customFormat="1" ht="23.25" customHeight="1">
      <c r="A93" s="36">
        <f t="shared" si="1"/>
        <v>66</v>
      </c>
      <c r="B93" s="133" t="s">
        <v>95</v>
      </c>
      <c r="C93" s="133"/>
      <c r="D93" s="133"/>
      <c r="E93" s="125" t="s">
        <v>42</v>
      </c>
      <c r="F93" s="120">
        <v>59</v>
      </c>
      <c r="G93" s="120">
        <v>55</v>
      </c>
      <c r="H93" s="126">
        <v>52.4</v>
      </c>
      <c r="I93" s="116"/>
    </row>
    <row r="94" spans="1:9" s="117" customFormat="1" ht="23.25" customHeight="1">
      <c r="A94" s="36">
        <f t="shared" si="1"/>
        <v>67</v>
      </c>
      <c r="B94" s="134" t="s">
        <v>96</v>
      </c>
      <c r="C94" s="134"/>
      <c r="D94" s="134"/>
      <c r="E94" s="135" t="s">
        <v>42</v>
      </c>
      <c r="F94" s="136">
        <v>59</v>
      </c>
      <c r="G94" s="136" t="s">
        <v>28</v>
      </c>
      <c r="H94" s="137">
        <v>51.9</v>
      </c>
      <c r="I94" s="116"/>
    </row>
    <row r="95" spans="1:9" s="117" customFormat="1" ht="23.25" customHeight="1">
      <c r="A95" s="36">
        <f t="shared" si="1"/>
        <v>68</v>
      </c>
      <c r="B95" s="133" t="s">
        <v>97</v>
      </c>
      <c r="C95" s="133"/>
      <c r="D95" s="133"/>
      <c r="E95" s="125" t="s">
        <v>42</v>
      </c>
      <c r="F95" s="120">
        <v>59</v>
      </c>
      <c r="G95" s="120">
        <v>55</v>
      </c>
      <c r="H95" s="126">
        <v>52.4</v>
      </c>
      <c r="I95" s="116"/>
    </row>
    <row r="96" spans="1:9" s="117" customFormat="1" ht="23.25" customHeight="1">
      <c r="A96" s="36">
        <f t="shared" si="1"/>
        <v>69</v>
      </c>
      <c r="B96" s="133" t="s">
        <v>98</v>
      </c>
      <c r="C96" s="133"/>
      <c r="D96" s="133"/>
      <c r="E96" s="125" t="s">
        <v>42</v>
      </c>
      <c r="F96" s="120">
        <v>59</v>
      </c>
      <c r="G96" s="120">
        <v>55</v>
      </c>
      <c r="H96" s="126">
        <v>52.4</v>
      </c>
      <c r="I96" s="116"/>
    </row>
    <row r="97" spans="1:9" s="117" customFormat="1" ht="23.25" customHeight="1">
      <c r="A97" s="36">
        <f t="shared" si="1"/>
        <v>70</v>
      </c>
      <c r="B97" s="133" t="s">
        <v>99</v>
      </c>
      <c r="C97" s="133"/>
      <c r="D97" s="133"/>
      <c r="E97" s="125" t="s">
        <v>42</v>
      </c>
      <c r="F97" s="120">
        <v>59</v>
      </c>
      <c r="G97" s="120">
        <v>55</v>
      </c>
      <c r="H97" s="126">
        <v>53.3</v>
      </c>
      <c r="I97" s="116"/>
    </row>
    <row r="98" spans="1:9" s="117" customFormat="1" ht="23.25" customHeight="1">
      <c r="A98" s="36">
        <f t="shared" si="1"/>
        <v>71</v>
      </c>
      <c r="B98" s="133" t="s">
        <v>100</v>
      </c>
      <c r="C98" s="133"/>
      <c r="D98" s="133"/>
      <c r="E98" s="125" t="s">
        <v>42</v>
      </c>
      <c r="F98" s="120">
        <v>59</v>
      </c>
      <c r="G98" s="120">
        <v>55</v>
      </c>
      <c r="H98" s="126">
        <v>53.3</v>
      </c>
      <c r="I98" s="116"/>
    </row>
    <row r="99" spans="1:9" s="117" customFormat="1" ht="23.25" customHeight="1">
      <c r="A99" s="36">
        <f t="shared" si="1"/>
        <v>72</v>
      </c>
      <c r="B99" s="133" t="s">
        <v>101</v>
      </c>
      <c r="C99" s="133"/>
      <c r="D99" s="133"/>
      <c r="E99" s="125" t="s">
        <v>42</v>
      </c>
      <c r="F99" s="120">
        <v>37</v>
      </c>
      <c r="G99" s="120">
        <v>34</v>
      </c>
      <c r="H99" s="126">
        <v>32.4</v>
      </c>
      <c r="I99" s="116"/>
    </row>
    <row r="100" spans="1:9" s="117" customFormat="1" ht="23.25" customHeight="1">
      <c r="A100" s="36">
        <f t="shared" si="1"/>
        <v>73</v>
      </c>
      <c r="B100" s="119" t="s">
        <v>102</v>
      </c>
      <c r="C100" s="119"/>
      <c r="D100" s="119"/>
      <c r="E100" s="125" t="s">
        <v>42</v>
      </c>
      <c r="F100" s="120">
        <v>42</v>
      </c>
      <c r="G100" s="126">
        <v>40</v>
      </c>
      <c r="H100" s="126">
        <v>38.3</v>
      </c>
      <c r="I100" s="116"/>
    </row>
    <row r="101" spans="1:9" s="117" customFormat="1" ht="23.25" customHeight="1">
      <c r="A101" s="36">
        <f t="shared" si="1"/>
        <v>74</v>
      </c>
      <c r="B101" s="119" t="s">
        <v>103</v>
      </c>
      <c r="C101" s="119"/>
      <c r="D101" s="119"/>
      <c r="E101" s="125" t="s">
        <v>42</v>
      </c>
      <c r="F101" s="120">
        <v>45</v>
      </c>
      <c r="G101" s="126">
        <v>43</v>
      </c>
      <c r="H101" s="126">
        <v>40.7</v>
      </c>
      <c r="I101" s="116"/>
    </row>
    <row r="102" spans="1:9" s="117" customFormat="1" ht="23.25" customHeight="1">
      <c r="A102" s="36">
        <f t="shared" si="1"/>
        <v>75</v>
      </c>
      <c r="B102" s="119" t="s">
        <v>104</v>
      </c>
      <c r="C102" s="119"/>
      <c r="D102" s="119"/>
      <c r="E102" s="125" t="s">
        <v>42</v>
      </c>
      <c r="F102" s="120">
        <v>45</v>
      </c>
      <c r="G102" s="126">
        <v>43</v>
      </c>
      <c r="H102" s="126">
        <v>40.7</v>
      </c>
      <c r="I102" s="116"/>
    </row>
    <row r="103" spans="1:9" s="117" customFormat="1" ht="23.25" customHeight="1">
      <c r="A103" s="36">
        <f t="shared" si="1"/>
        <v>76</v>
      </c>
      <c r="B103" s="119" t="s">
        <v>105</v>
      </c>
      <c r="C103" s="119"/>
      <c r="D103" s="119"/>
      <c r="E103" s="125" t="s">
        <v>42</v>
      </c>
      <c r="F103" s="120">
        <v>73</v>
      </c>
      <c r="G103" s="126">
        <v>67</v>
      </c>
      <c r="H103" s="126">
        <v>65.9</v>
      </c>
      <c r="I103" s="116"/>
    </row>
    <row r="104" spans="1:9" s="117" customFormat="1" ht="23.25" customHeight="1">
      <c r="A104" s="36">
        <f t="shared" si="1"/>
        <v>77</v>
      </c>
      <c r="B104" s="119" t="s">
        <v>106</v>
      </c>
      <c r="C104" s="119"/>
      <c r="D104" s="119"/>
      <c r="E104" s="125" t="s">
        <v>42</v>
      </c>
      <c r="F104" s="120">
        <v>69</v>
      </c>
      <c r="G104" s="120">
        <v>67</v>
      </c>
      <c r="H104" s="126">
        <v>64.9</v>
      </c>
      <c r="I104" s="116"/>
    </row>
    <row r="105" spans="1:9" s="117" customFormat="1" ht="23.25" customHeight="1">
      <c r="A105" s="36">
        <f t="shared" si="1"/>
        <v>78</v>
      </c>
      <c r="B105" s="133" t="s">
        <v>107</v>
      </c>
      <c r="C105" s="133"/>
      <c r="D105" s="133"/>
      <c r="E105" s="125" t="s">
        <v>42</v>
      </c>
      <c r="F105" s="120">
        <v>69</v>
      </c>
      <c r="G105" s="120">
        <v>64</v>
      </c>
      <c r="H105" s="126">
        <v>64.9</v>
      </c>
      <c r="I105" s="116"/>
    </row>
    <row r="106" spans="1:9" s="117" customFormat="1" ht="23.25" customHeight="1">
      <c r="A106" s="36">
        <f t="shared" si="1"/>
        <v>79</v>
      </c>
      <c r="B106" s="134" t="s">
        <v>108</v>
      </c>
      <c r="C106" s="134"/>
      <c r="D106" s="134"/>
      <c r="E106" s="135" t="s">
        <v>42</v>
      </c>
      <c r="F106" s="136">
        <v>69</v>
      </c>
      <c r="G106" s="136">
        <v>64</v>
      </c>
      <c r="H106" s="137">
        <v>62.9</v>
      </c>
      <c r="I106" s="116"/>
    </row>
    <row r="107" spans="1:9" s="117" customFormat="1" ht="23.25" customHeight="1">
      <c r="A107" s="36">
        <f t="shared" si="1"/>
        <v>80</v>
      </c>
      <c r="B107" s="138" t="s">
        <v>109</v>
      </c>
      <c r="C107" s="138"/>
      <c r="D107" s="138"/>
      <c r="E107" s="139" t="s">
        <v>42</v>
      </c>
      <c r="F107" s="140">
        <v>57</v>
      </c>
      <c r="G107" s="140">
        <v>49</v>
      </c>
      <c r="H107" s="141">
        <v>47.9</v>
      </c>
      <c r="I107" s="116"/>
    </row>
    <row r="108" spans="1:9" s="117" customFormat="1" ht="23.25" customHeight="1">
      <c r="A108" s="36">
        <f t="shared" si="1"/>
        <v>81</v>
      </c>
      <c r="B108" s="138" t="s">
        <v>110</v>
      </c>
      <c r="C108" s="138"/>
      <c r="D108" s="138"/>
      <c r="E108" s="139" t="s">
        <v>42</v>
      </c>
      <c r="F108" s="140">
        <v>60</v>
      </c>
      <c r="G108" s="140">
        <v>56</v>
      </c>
      <c r="H108" s="141">
        <v>54.7</v>
      </c>
      <c r="I108" s="116"/>
    </row>
    <row r="109" spans="1:9" s="71" customFormat="1" ht="30" customHeight="1">
      <c r="A109" s="36">
        <f>IF(F109&lt;&gt;"",MAX(A$1:A107)+1,"")</f>
        <v>0</v>
      </c>
      <c r="B109" s="131"/>
      <c r="C109" s="131"/>
      <c r="D109" s="131"/>
      <c r="E109" s="131"/>
      <c r="F109" s="131"/>
      <c r="G109" s="131"/>
      <c r="H109" s="131"/>
      <c r="I109" s="70"/>
    </row>
    <row r="110" spans="1:9" s="144" customFormat="1" ht="22.5" customHeight="1">
      <c r="A110" s="36">
        <f aca="true" t="shared" si="2" ref="A110:A263">IF(F110&lt;&gt;"",MAX(A$1:A109)+1,"")</f>
        <v>0</v>
      </c>
      <c r="B110" s="142" t="s">
        <v>111</v>
      </c>
      <c r="C110" s="142"/>
      <c r="D110" s="142"/>
      <c r="E110" s="142"/>
      <c r="F110" s="142"/>
      <c r="G110" s="142"/>
      <c r="H110" s="142"/>
      <c r="I110" s="143"/>
    </row>
    <row r="111" spans="1:9" s="144" customFormat="1" ht="34.5" customHeight="1">
      <c r="A111" s="36">
        <f t="shared" si="2"/>
        <v>82</v>
      </c>
      <c r="B111" s="145" t="s">
        <v>112</v>
      </c>
      <c r="C111" s="145"/>
      <c r="D111" s="145"/>
      <c r="E111" s="146" t="s">
        <v>113</v>
      </c>
      <c r="F111" s="147">
        <v>65</v>
      </c>
      <c r="G111" s="41">
        <v>63</v>
      </c>
      <c r="H111" s="42">
        <v>61.8</v>
      </c>
      <c r="I111" s="143"/>
    </row>
    <row r="112" spans="1:9" s="144" customFormat="1" ht="34.5" customHeight="1">
      <c r="A112" s="36">
        <f t="shared" si="2"/>
        <v>83</v>
      </c>
      <c r="B112" s="148" t="s">
        <v>114</v>
      </c>
      <c r="C112" s="148"/>
      <c r="D112" s="148"/>
      <c r="E112" s="149" t="s">
        <v>113</v>
      </c>
      <c r="F112" s="147">
        <v>189</v>
      </c>
      <c r="G112" s="41">
        <v>180</v>
      </c>
      <c r="H112" s="42">
        <v>178.7</v>
      </c>
      <c r="I112" s="143"/>
    </row>
    <row r="113" spans="1:9" s="144" customFormat="1" ht="34.5" customHeight="1">
      <c r="A113" s="36">
        <f t="shared" si="2"/>
        <v>84</v>
      </c>
      <c r="B113" s="148" t="s">
        <v>115</v>
      </c>
      <c r="C113" s="148"/>
      <c r="D113" s="148"/>
      <c r="E113" s="149" t="s">
        <v>116</v>
      </c>
      <c r="F113" s="150">
        <v>149</v>
      </c>
      <c r="G113" s="151">
        <v>143</v>
      </c>
      <c r="H113" s="152">
        <v>140.9</v>
      </c>
      <c r="I113" s="143"/>
    </row>
    <row r="114" spans="1:9" s="144" customFormat="1" ht="34.5" customHeight="1">
      <c r="A114" s="36">
        <f t="shared" si="2"/>
        <v>85</v>
      </c>
      <c r="B114" s="148" t="s">
        <v>117</v>
      </c>
      <c r="C114" s="148"/>
      <c r="D114" s="148"/>
      <c r="E114" s="149" t="s">
        <v>113</v>
      </c>
      <c r="F114" s="153">
        <v>75</v>
      </c>
      <c r="G114" s="107">
        <v>73</v>
      </c>
      <c r="H114" s="154">
        <v>71.5</v>
      </c>
      <c r="I114" s="143"/>
    </row>
    <row r="115" spans="1:9" s="144" customFormat="1" ht="34.5" customHeight="1">
      <c r="A115" s="36">
        <f t="shared" si="2"/>
        <v>86</v>
      </c>
      <c r="B115" s="148" t="s">
        <v>118</v>
      </c>
      <c r="C115" s="148"/>
      <c r="D115" s="148"/>
      <c r="E115" s="149" t="s">
        <v>113</v>
      </c>
      <c r="F115" s="153">
        <v>48</v>
      </c>
      <c r="G115" s="107">
        <v>45</v>
      </c>
      <c r="H115" s="154">
        <v>43.4</v>
      </c>
      <c r="I115" s="143"/>
    </row>
    <row r="116" spans="1:9" s="144" customFormat="1" ht="34.5" customHeight="1">
      <c r="A116" s="36">
        <f t="shared" si="2"/>
        <v>87</v>
      </c>
      <c r="B116" s="155" t="s">
        <v>119</v>
      </c>
      <c r="C116" s="155"/>
      <c r="D116" s="155"/>
      <c r="E116" s="149" t="s">
        <v>113</v>
      </c>
      <c r="F116" s="153">
        <v>69</v>
      </c>
      <c r="G116" s="107">
        <v>67</v>
      </c>
      <c r="H116" s="154">
        <v>64.9</v>
      </c>
      <c r="I116" s="143"/>
    </row>
    <row r="117" spans="1:9" s="144" customFormat="1" ht="34.5" customHeight="1">
      <c r="A117" s="36">
        <f t="shared" si="2"/>
        <v>88</v>
      </c>
      <c r="B117" s="155" t="s">
        <v>120</v>
      </c>
      <c r="C117" s="155"/>
      <c r="D117" s="155"/>
      <c r="E117" s="149" t="s">
        <v>113</v>
      </c>
      <c r="F117" s="153">
        <v>60</v>
      </c>
      <c r="G117" s="107">
        <v>58</v>
      </c>
      <c r="H117" s="154">
        <v>56.8</v>
      </c>
      <c r="I117" s="143"/>
    </row>
    <row r="118" spans="1:9" s="144" customFormat="1" ht="33.75" customHeight="1">
      <c r="A118" s="36">
        <f t="shared" si="2"/>
        <v>89</v>
      </c>
      <c r="B118" s="148" t="s">
        <v>121</v>
      </c>
      <c r="C118" s="148"/>
      <c r="D118" s="148"/>
      <c r="E118" s="156" t="s">
        <v>122</v>
      </c>
      <c r="F118" s="147">
        <v>42</v>
      </c>
      <c r="G118" s="41"/>
      <c r="H118" s="42"/>
      <c r="I118" s="143"/>
    </row>
    <row r="119" spans="1:9" s="144" customFormat="1" ht="33.75" customHeight="1">
      <c r="A119" s="36">
        <f t="shared" si="2"/>
        <v>90</v>
      </c>
      <c r="B119" s="157" t="s">
        <v>123</v>
      </c>
      <c r="C119" s="158"/>
      <c r="D119" s="159"/>
      <c r="E119" s="156" t="s">
        <v>122</v>
      </c>
      <c r="F119" s="160">
        <v>52</v>
      </c>
      <c r="G119" s="161">
        <v>49</v>
      </c>
      <c r="H119" s="162">
        <v>47.9</v>
      </c>
      <c r="I119" s="143"/>
    </row>
    <row r="120" spans="1:9" s="144" customFormat="1" ht="33.75" customHeight="1">
      <c r="A120" s="36">
        <f t="shared" si="2"/>
        <v>91</v>
      </c>
      <c r="B120" s="157" t="s">
        <v>124</v>
      </c>
      <c r="C120" s="158"/>
      <c r="D120" s="159"/>
      <c r="E120" s="156" t="s">
        <v>122</v>
      </c>
      <c r="F120" s="160">
        <v>35</v>
      </c>
      <c r="G120" s="161">
        <v>32</v>
      </c>
      <c r="H120" s="162">
        <v>30.9</v>
      </c>
      <c r="I120" s="143"/>
    </row>
    <row r="121" spans="1:9" s="164" customFormat="1" ht="30.75" customHeight="1">
      <c r="A121" s="36">
        <f t="shared" si="2"/>
        <v>92</v>
      </c>
      <c r="B121" s="148" t="s">
        <v>125</v>
      </c>
      <c r="C121" s="148"/>
      <c r="D121" s="148"/>
      <c r="E121" s="149" t="s">
        <v>122</v>
      </c>
      <c r="F121" s="160">
        <v>50</v>
      </c>
      <c r="G121" s="161">
        <v>47</v>
      </c>
      <c r="H121" s="42">
        <v>45.6</v>
      </c>
      <c r="I121" s="163"/>
    </row>
    <row r="122" spans="1:9" s="164" customFormat="1" ht="33" customHeight="1">
      <c r="A122" s="36">
        <f t="shared" si="2"/>
        <v>93</v>
      </c>
      <c r="B122" s="148" t="s">
        <v>126</v>
      </c>
      <c r="C122" s="148"/>
      <c r="D122" s="148"/>
      <c r="E122" s="149" t="s">
        <v>122</v>
      </c>
      <c r="F122" s="160">
        <v>45</v>
      </c>
      <c r="G122" s="161">
        <v>42</v>
      </c>
      <c r="H122" s="42">
        <v>39.9</v>
      </c>
      <c r="I122" s="163"/>
    </row>
    <row r="123" spans="1:9" s="164" customFormat="1" ht="33" customHeight="1">
      <c r="A123" s="36">
        <f t="shared" si="2"/>
        <v>94</v>
      </c>
      <c r="B123" s="148" t="s">
        <v>127</v>
      </c>
      <c r="C123" s="148"/>
      <c r="D123" s="148"/>
      <c r="E123" s="149" t="s">
        <v>122</v>
      </c>
      <c r="F123" s="160">
        <v>45</v>
      </c>
      <c r="G123" s="161">
        <v>42</v>
      </c>
      <c r="H123" s="42">
        <v>39.9</v>
      </c>
      <c r="I123" s="163"/>
    </row>
    <row r="124" spans="1:9" s="164" customFormat="1" ht="33" customHeight="1">
      <c r="A124" s="36">
        <f t="shared" si="2"/>
        <v>95</v>
      </c>
      <c r="B124" s="148" t="s">
        <v>128</v>
      </c>
      <c r="C124" s="148"/>
      <c r="D124" s="148"/>
      <c r="E124" s="149" t="s">
        <v>18</v>
      </c>
      <c r="F124" s="160">
        <v>80</v>
      </c>
      <c r="G124" s="161"/>
      <c r="H124" s="42"/>
      <c r="I124" s="163"/>
    </row>
    <row r="125" spans="1:9" s="164" customFormat="1" ht="33" customHeight="1">
      <c r="A125" s="36">
        <f t="shared" si="2"/>
        <v>96</v>
      </c>
      <c r="B125" s="148" t="s">
        <v>129</v>
      </c>
      <c r="C125" s="148"/>
      <c r="D125" s="148"/>
      <c r="E125" s="165" t="s">
        <v>130</v>
      </c>
      <c r="F125" s="160">
        <v>70</v>
      </c>
      <c r="G125" s="161">
        <v>65</v>
      </c>
      <c r="H125" s="42">
        <v>62.7</v>
      </c>
      <c r="I125" s="163"/>
    </row>
    <row r="126" spans="1:9" s="164" customFormat="1" ht="23.25">
      <c r="A126" s="36">
        <f t="shared" si="2"/>
        <v>97</v>
      </c>
      <c r="B126" s="61" t="s">
        <v>131</v>
      </c>
      <c r="C126" s="61"/>
      <c r="D126" s="61"/>
      <c r="E126" s="165" t="s">
        <v>32</v>
      </c>
      <c r="F126" s="160">
        <v>69</v>
      </c>
      <c r="G126" s="161">
        <v>65</v>
      </c>
      <c r="H126" s="42">
        <v>62.7</v>
      </c>
      <c r="I126" s="163"/>
    </row>
    <row r="127" spans="1:9" s="164" customFormat="1" ht="23.25">
      <c r="A127" s="36">
        <f t="shared" si="2"/>
        <v>98</v>
      </c>
      <c r="B127" s="38" t="s">
        <v>132</v>
      </c>
      <c r="C127" s="166"/>
      <c r="D127" s="61"/>
      <c r="E127" s="165" t="s">
        <v>32</v>
      </c>
      <c r="F127" s="160">
        <v>70</v>
      </c>
      <c r="G127" s="161">
        <v>67</v>
      </c>
      <c r="H127" s="162">
        <v>65.9</v>
      </c>
      <c r="I127" s="163"/>
    </row>
    <row r="128" spans="1:9" s="170" customFormat="1" ht="24" customHeight="1">
      <c r="A128" s="36">
        <f t="shared" si="2"/>
        <v>99</v>
      </c>
      <c r="B128" s="167" t="s">
        <v>133</v>
      </c>
      <c r="C128" s="167"/>
      <c r="D128" s="167"/>
      <c r="E128" s="168" t="s">
        <v>32</v>
      </c>
      <c r="F128" s="160">
        <v>77</v>
      </c>
      <c r="G128" s="161">
        <v>71</v>
      </c>
      <c r="H128" s="162">
        <v>69.8</v>
      </c>
      <c r="I128" s="169"/>
    </row>
    <row r="129" spans="1:9" s="170" customFormat="1" ht="24" customHeight="1">
      <c r="A129" s="36">
        <f t="shared" si="2"/>
        <v>100</v>
      </c>
      <c r="B129" s="167" t="s">
        <v>134</v>
      </c>
      <c r="C129" s="167"/>
      <c r="D129" s="167"/>
      <c r="E129" s="168" t="s">
        <v>32</v>
      </c>
      <c r="F129" s="171">
        <v>49</v>
      </c>
      <c r="G129" s="172">
        <v>42</v>
      </c>
      <c r="H129" s="173">
        <v>39.9</v>
      </c>
      <c r="I129" s="169"/>
    </row>
    <row r="130" spans="1:9" s="177" customFormat="1" ht="22.5" customHeight="1">
      <c r="A130" s="36">
        <f t="shared" si="2"/>
        <v>101</v>
      </c>
      <c r="B130" s="174" t="s">
        <v>135</v>
      </c>
      <c r="C130" s="174"/>
      <c r="D130" s="174"/>
      <c r="E130" s="175" t="s">
        <v>32</v>
      </c>
      <c r="F130" s="171">
        <v>49</v>
      </c>
      <c r="G130" s="172">
        <v>42</v>
      </c>
      <c r="H130" s="173">
        <v>39.9</v>
      </c>
      <c r="I130" s="176"/>
    </row>
    <row r="131" spans="1:9" s="177" customFormat="1" ht="22.5" customHeight="1">
      <c r="A131" s="36">
        <f t="shared" si="2"/>
        <v>102</v>
      </c>
      <c r="B131" s="174" t="s">
        <v>136</v>
      </c>
      <c r="C131" s="174"/>
      <c r="D131" s="174"/>
      <c r="E131" s="175" t="s">
        <v>32</v>
      </c>
      <c r="F131" s="171">
        <v>93</v>
      </c>
      <c r="G131" s="172"/>
      <c r="H131" s="173"/>
      <c r="I131" s="176"/>
    </row>
    <row r="132" spans="1:9" s="177" customFormat="1" ht="42.75" customHeight="1">
      <c r="A132" s="36">
        <f t="shared" si="2"/>
        <v>0</v>
      </c>
      <c r="B132" s="178" t="s">
        <v>137</v>
      </c>
      <c r="C132" s="178"/>
      <c r="D132" s="178"/>
      <c r="E132" s="178"/>
      <c r="F132" s="178"/>
      <c r="G132" s="178"/>
      <c r="H132" s="178"/>
      <c r="I132" s="176"/>
    </row>
    <row r="133" spans="1:9" s="177" customFormat="1" ht="42.75" customHeight="1">
      <c r="A133" s="36">
        <f t="shared" si="2"/>
        <v>103</v>
      </c>
      <c r="B133" s="179" t="s">
        <v>138</v>
      </c>
      <c r="C133" s="179"/>
      <c r="D133" s="179"/>
      <c r="E133" s="180" t="s">
        <v>18</v>
      </c>
      <c r="F133" s="181">
        <v>46</v>
      </c>
      <c r="G133" s="161">
        <v>43</v>
      </c>
      <c r="H133" s="182">
        <v>41.9</v>
      </c>
      <c r="I133" s="176"/>
    </row>
    <row r="134" spans="1:9" s="177" customFormat="1" ht="42.75" customHeight="1">
      <c r="A134" s="36">
        <f t="shared" si="2"/>
        <v>104</v>
      </c>
      <c r="B134" s="179" t="s">
        <v>139</v>
      </c>
      <c r="C134" s="179"/>
      <c r="D134" s="179"/>
      <c r="E134" s="180" t="s">
        <v>18</v>
      </c>
      <c r="F134" s="181">
        <v>40</v>
      </c>
      <c r="G134" s="161">
        <v>38</v>
      </c>
      <c r="H134" s="182">
        <v>36.7</v>
      </c>
      <c r="I134" s="176"/>
    </row>
    <row r="135" spans="1:9" s="177" customFormat="1" ht="42.75" customHeight="1">
      <c r="A135" s="36">
        <f t="shared" si="2"/>
        <v>105</v>
      </c>
      <c r="B135" s="179" t="s">
        <v>140</v>
      </c>
      <c r="C135" s="179"/>
      <c r="D135" s="179"/>
      <c r="E135" s="183"/>
      <c r="F135" s="40">
        <v>117</v>
      </c>
      <c r="G135" s="41">
        <v>109</v>
      </c>
      <c r="H135" s="42">
        <v>105.9</v>
      </c>
      <c r="I135" s="176"/>
    </row>
    <row r="136" spans="1:9" s="144" customFormat="1" ht="27" customHeight="1">
      <c r="A136" s="36">
        <f t="shared" si="2"/>
        <v>106</v>
      </c>
      <c r="B136" s="184" t="s">
        <v>141</v>
      </c>
      <c r="C136" s="184"/>
      <c r="D136" s="184"/>
      <c r="E136" s="180" t="s">
        <v>18</v>
      </c>
      <c r="F136" s="181">
        <v>43</v>
      </c>
      <c r="G136" s="161">
        <v>40</v>
      </c>
      <c r="H136" s="182">
        <v>38.7</v>
      </c>
      <c r="I136" s="143"/>
    </row>
    <row r="137" spans="1:9" s="144" customFormat="1" ht="27" customHeight="1">
      <c r="A137" s="36">
        <f t="shared" si="2"/>
        <v>107</v>
      </c>
      <c r="B137" s="184" t="s">
        <v>142</v>
      </c>
      <c r="C137" s="184"/>
      <c r="D137" s="184"/>
      <c r="E137" s="180" t="s">
        <v>18</v>
      </c>
      <c r="F137" s="181">
        <v>43</v>
      </c>
      <c r="G137" s="161">
        <v>40</v>
      </c>
      <c r="H137" s="182">
        <v>38.7</v>
      </c>
      <c r="I137" s="143"/>
    </row>
    <row r="138" spans="1:9" s="144" customFormat="1" ht="27" customHeight="1">
      <c r="A138" s="36">
        <f t="shared" si="2"/>
        <v>108</v>
      </c>
      <c r="B138" s="184" t="s">
        <v>143</v>
      </c>
      <c r="C138" s="184"/>
      <c r="D138" s="184"/>
      <c r="E138" s="180" t="s">
        <v>18</v>
      </c>
      <c r="F138" s="181">
        <v>43</v>
      </c>
      <c r="G138" s="161">
        <v>40</v>
      </c>
      <c r="H138" s="182">
        <v>38.7</v>
      </c>
      <c r="I138" s="143"/>
    </row>
    <row r="139" spans="1:9" s="144" customFormat="1" ht="27" customHeight="1">
      <c r="A139" s="36">
        <f t="shared" si="2"/>
        <v>109</v>
      </c>
      <c r="B139" s="184" t="s">
        <v>144</v>
      </c>
      <c r="C139" s="184"/>
      <c r="D139" s="184"/>
      <c r="E139" s="180" t="s">
        <v>18</v>
      </c>
      <c r="F139" s="181">
        <v>43</v>
      </c>
      <c r="G139" s="161">
        <v>40</v>
      </c>
      <c r="H139" s="182">
        <v>38.7</v>
      </c>
      <c r="I139" s="143"/>
    </row>
    <row r="140" spans="1:9" s="144" customFormat="1" ht="27" customHeight="1">
      <c r="A140" s="36">
        <f t="shared" si="2"/>
        <v>110</v>
      </c>
      <c r="B140" s="184" t="s">
        <v>145</v>
      </c>
      <c r="C140" s="184"/>
      <c r="D140" s="184"/>
      <c r="E140" s="180" t="s">
        <v>18</v>
      </c>
      <c r="F140" s="181">
        <v>199</v>
      </c>
      <c r="G140" s="161"/>
      <c r="H140" s="182"/>
      <c r="I140" s="143"/>
    </row>
    <row r="141" spans="1:9" s="144" customFormat="1" ht="27" customHeight="1">
      <c r="A141" s="36">
        <f t="shared" si="2"/>
        <v>111</v>
      </c>
      <c r="B141" s="185" t="s">
        <v>146</v>
      </c>
      <c r="C141" s="186"/>
      <c r="D141" s="187"/>
      <c r="E141" s="180" t="s">
        <v>147</v>
      </c>
      <c r="F141" s="181">
        <v>130</v>
      </c>
      <c r="G141" s="161">
        <v>122</v>
      </c>
      <c r="H141" s="182">
        <v>119.2</v>
      </c>
      <c r="I141" s="143"/>
    </row>
    <row r="142" spans="1:9" s="144" customFormat="1" ht="27" customHeight="1">
      <c r="A142" s="36">
        <f t="shared" si="2"/>
        <v>112</v>
      </c>
      <c r="B142" s="188" t="s">
        <v>148</v>
      </c>
      <c r="C142" s="189"/>
      <c r="D142" s="190"/>
      <c r="E142" s="183" t="s">
        <v>147</v>
      </c>
      <c r="F142" s="40">
        <v>218</v>
      </c>
      <c r="G142" s="41">
        <v>205</v>
      </c>
      <c r="H142" s="42">
        <v>198.9</v>
      </c>
      <c r="I142" s="143"/>
    </row>
    <row r="143" spans="1:9" s="144" customFormat="1" ht="27" customHeight="1">
      <c r="A143" s="36">
        <f t="shared" si="2"/>
        <v>113</v>
      </c>
      <c r="B143" s="188" t="s">
        <v>149</v>
      </c>
      <c r="C143" s="189"/>
      <c r="D143" s="190"/>
      <c r="E143" s="183"/>
      <c r="F143" s="40">
        <v>135</v>
      </c>
      <c r="G143" s="41">
        <v>125</v>
      </c>
      <c r="H143" s="42">
        <v>122.9</v>
      </c>
      <c r="I143" s="143"/>
    </row>
    <row r="144" spans="1:9" s="144" customFormat="1" ht="27" customHeight="1">
      <c r="A144" s="36">
        <f t="shared" si="2"/>
        <v>114</v>
      </c>
      <c r="B144" s="188" t="s">
        <v>150</v>
      </c>
      <c r="C144" s="189"/>
      <c r="D144" s="190"/>
      <c r="E144" s="183"/>
      <c r="F144" s="40">
        <v>169</v>
      </c>
      <c r="G144" s="41">
        <v>156</v>
      </c>
      <c r="H144" s="42">
        <v>153.9</v>
      </c>
      <c r="I144" s="143"/>
    </row>
    <row r="145" spans="1:9" s="144" customFormat="1" ht="27" customHeight="1">
      <c r="A145" s="36">
        <f t="shared" si="2"/>
        <v>115</v>
      </c>
      <c r="B145" s="188" t="s">
        <v>151</v>
      </c>
      <c r="C145" s="189"/>
      <c r="D145" s="190"/>
      <c r="E145" s="183"/>
      <c r="F145" s="40">
        <v>45</v>
      </c>
      <c r="G145" s="41">
        <v>44</v>
      </c>
      <c r="H145" s="42">
        <v>42.5</v>
      </c>
      <c r="I145" s="143"/>
    </row>
    <row r="146" spans="1:9" s="144" customFormat="1" ht="27" customHeight="1">
      <c r="A146" s="36">
        <f t="shared" si="2"/>
        <v>116</v>
      </c>
      <c r="B146" s="185" t="s">
        <v>152</v>
      </c>
      <c r="C146" s="186"/>
      <c r="D146" s="187"/>
      <c r="E146" s="180" t="s">
        <v>18</v>
      </c>
      <c r="F146" s="181">
        <v>175</v>
      </c>
      <c r="G146" s="161">
        <v>165</v>
      </c>
      <c r="H146" s="182">
        <v>159.2</v>
      </c>
      <c r="I146" s="143"/>
    </row>
    <row r="147" spans="1:9" s="144" customFormat="1" ht="27" customHeight="1">
      <c r="A147" s="36">
        <f t="shared" si="2"/>
        <v>117</v>
      </c>
      <c r="B147" s="185" t="s">
        <v>153</v>
      </c>
      <c r="C147" s="186"/>
      <c r="D147" s="187"/>
      <c r="E147" s="183" t="s">
        <v>18</v>
      </c>
      <c r="F147" s="181">
        <v>87</v>
      </c>
      <c r="G147" s="161">
        <v>83</v>
      </c>
      <c r="H147" s="182">
        <v>79.6</v>
      </c>
      <c r="I147" s="143"/>
    </row>
    <row r="148" spans="1:9" s="144" customFormat="1" ht="27" customHeight="1">
      <c r="A148" s="36">
        <f t="shared" si="2"/>
        <v>118</v>
      </c>
      <c r="B148" s="191" t="s">
        <v>154</v>
      </c>
      <c r="C148" s="192"/>
      <c r="D148" s="193"/>
      <c r="E148" s="183" t="s">
        <v>18</v>
      </c>
      <c r="F148" s="65">
        <v>73</v>
      </c>
      <c r="G148" s="66">
        <v>67</v>
      </c>
      <c r="H148" s="67">
        <v>65.9</v>
      </c>
      <c r="I148" s="143"/>
    </row>
    <row r="149" spans="1:9" s="144" customFormat="1" ht="27" customHeight="1">
      <c r="A149" s="36">
        <f t="shared" si="2"/>
        <v>119</v>
      </c>
      <c r="B149" s="191" t="s">
        <v>155</v>
      </c>
      <c r="C149" s="192"/>
      <c r="D149" s="193"/>
      <c r="E149" s="183" t="s">
        <v>156</v>
      </c>
      <c r="F149" s="65">
        <v>25</v>
      </c>
      <c r="G149" s="66">
        <v>21</v>
      </c>
      <c r="H149" s="67">
        <v>19.9</v>
      </c>
      <c r="I149" s="143"/>
    </row>
    <row r="150" spans="1:9" s="144" customFormat="1" ht="27" customHeight="1">
      <c r="A150" s="36">
        <f t="shared" si="2"/>
        <v>120</v>
      </c>
      <c r="B150" s="166" t="s">
        <v>157</v>
      </c>
      <c r="C150" s="192"/>
      <c r="D150" s="193"/>
      <c r="E150" s="183" t="s">
        <v>18</v>
      </c>
      <c r="F150" s="65">
        <v>25</v>
      </c>
      <c r="G150" s="66">
        <v>22</v>
      </c>
      <c r="H150" s="67">
        <v>20.9</v>
      </c>
      <c r="I150" s="143"/>
    </row>
    <row r="151" spans="1:9" s="144" customFormat="1" ht="27" customHeight="1">
      <c r="A151" s="36">
        <f t="shared" si="2"/>
        <v>121</v>
      </c>
      <c r="B151" s="166" t="s">
        <v>158</v>
      </c>
      <c r="C151" s="192"/>
      <c r="D151" s="193"/>
      <c r="E151" s="183" t="s">
        <v>159</v>
      </c>
      <c r="F151" s="65">
        <v>47</v>
      </c>
      <c r="G151" s="66">
        <v>44</v>
      </c>
      <c r="H151" s="67">
        <v>42.9</v>
      </c>
      <c r="I151" s="143"/>
    </row>
    <row r="152" spans="1:9" s="144" customFormat="1" ht="27" customHeight="1">
      <c r="A152" s="36">
        <f t="shared" si="2"/>
        <v>122</v>
      </c>
      <c r="B152" s="166" t="s">
        <v>160</v>
      </c>
      <c r="C152" s="192"/>
      <c r="D152" s="193"/>
      <c r="E152" s="183" t="s">
        <v>46</v>
      </c>
      <c r="F152" s="65">
        <v>47</v>
      </c>
      <c r="G152" s="66">
        <v>44</v>
      </c>
      <c r="H152" s="67">
        <v>42.4</v>
      </c>
      <c r="I152" s="143"/>
    </row>
    <row r="153" spans="1:9" s="144" customFormat="1" ht="27" customHeight="1">
      <c r="A153" s="36">
        <f t="shared" si="2"/>
        <v>123</v>
      </c>
      <c r="B153" s="194" t="s">
        <v>161</v>
      </c>
      <c r="C153" s="192"/>
      <c r="D153" s="193"/>
      <c r="E153" s="183" t="s">
        <v>18</v>
      </c>
      <c r="F153" s="65">
        <v>70</v>
      </c>
      <c r="G153" s="66">
        <v>65</v>
      </c>
      <c r="H153" s="67">
        <v>63.2</v>
      </c>
      <c r="I153" s="143"/>
    </row>
    <row r="154" spans="1:9" s="144" customFormat="1" ht="27" customHeight="1">
      <c r="A154" s="36">
        <f t="shared" si="2"/>
        <v>124</v>
      </c>
      <c r="B154" s="194" t="s">
        <v>162</v>
      </c>
      <c r="C154" s="192"/>
      <c r="D154" s="193"/>
      <c r="E154" s="183" t="s">
        <v>18</v>
      </c>
      <c r="F154" s="65">
        <v>42</v>
      </c>
      <c r="G154" s="66">
        <v>39</v>
      </c>
      <c r="H154" s="67">
        <v>37.5</v>
      </c>
      <c r="I154" s="143"/>
    </row>
    <row r="155" spans="1:9" s="144" customFormat="1" ht="27" customHeight="1">
      <c r="A155" s="36">
        <f t="shared" si="2"/>
        <v>125</v>
      </c>
      <c r="B155" s="194" t="s">
        <v>163</v>
      </c>
      <c r="C155" s="192"/>
      <c r="D155" s="193"/>
      <c r="E155" s="183" t="s">
        <v>164</v>
      </c>
      <c r="F155" s="65">
        <v>60</v>
      </c>
      <c r="G155" s="66">
        <v>48</v>
      </c>
      <c r="H155" s="67">
        <v>46.8</v>
      </c>
      <c r="I155" s="143"/>
    </row>
    <row r="156" spans="1:9" s="144" customFormat="1" ht="27" customHeight="1">
      <c r="A156" s="36">
        <f t="shared" si="2"/>
        <v>126</v>
      </c>
      <c r="B156" s="194" t="s">
        <v>165</v>
      </c>
      <c r="C156" s="192"/>
      <c r="D156" s="193"/>
      <c r="E156" s="183" t="s">
        <v>164</v>
      </c>
      <c r="F156" s="65">
        <v>37</v>
      </c>
      <c r="G156" s="66">
        <v>35</v>
      </c>
      <c r="H156" s="67">
        <v>33.6</v>
      </c>
      <c r="I156" s="143"/>
    </row>
    <row r="157" spans="1:9" s="144" customFormat="1" ht="27" customHeight="1">
      <c r="A157" s="36">
        <f t="shared" si="2"/>
        <v>127</v>
      </c>
      <c r="B157" s="194" t="s">
        <v>166</v>
      </c>
      <c r="C157" s="192"/>
      <c r="D157" s="193"/>
      <c r="E157" s="183" t="s">
        <v>164</v>
      </c>
      <c r="F157" s="65">
        <v>35</v>
      </c>
      <c r="G157" s="66">
        <v>31</v>
      </c>
      <c r="H157" s="67">
        <v>29.8</v>
      </c>
      <c r="I157" s="143"/>
    </row>
    <row r="158" spans="1:9" s="144" customFormat="1" ht="27" customHeight="1">
      <c r="A158" s="36">
        <f t="shared" si="2"/>
        <v>128</v>
      </c>
      <c r="B158" s="194" t="s">
        <v>167</v>
      </c>
      <c r="C158" s="192"/>
      <c r="D158" s="193"/>
      <c r="E158" s="183" t="s">
        <v>164</v>
      </c>
      <c r="F158" s="65">
        <v>45</v>
      </c>
      <c r="G158" s="66">
        <v>42</v>
      </c>
      <c r="H158" s="67">
        <v>38.9</v>
      </c>
      <c r="I158" s="143"/>
    </row>
    <row r="159" spans="1:9" s="144" customFormat="1" ht="27" customHeight="1">
      <c r="A159" s="36">
        <f t="shared" si="2"/>
        <v>129</v>
      </c>
      <c r="B159" s="194" t="s">
        <v>168</v>
      </c>
      <c r="C159" s="192"/>
      <c r="D159" s="193"/>
      <c r="E159" s="183" t="s">
        <v>164</v>
      </c>
      <c r="F159" s="65">
        <v>50</v>
      </c>
      <c r="G159" s="66">
        <v>47</v>
      </c>
      <c r="H159" s="67">
        <v>44.9</v>
      </c>
      <c r="I159" s="143"/>
    </row>
    <row r="160" spans="1:9" s="144" customFormat="1" ht="27" customHeight="1">
      <c r="A160" s="36">
        <f t="shared" si="2"/>
        <v>130</v>
      </c>
      <c r="B160" s="194" t="s">
        <v>169</v>
      </c>
      <c r="C160" s="192"/>
      <c r="D160" s="193"/>
      <c r="E160" s="183" t="s">
        <v>18</v>
      </c>
      <c r="F160" s="65">
        <v>80</v>
      </c>
      <c r="G160" s="66">
        <v>76</v>
      </c>
      <c r="H160" s="67">
        <v>74.9</v>
      </c>
      <c r="I160" s="143"/>
    </row>
    <row r="161" spans="1:9" s="144" customFormat="1" ht="27" customHeight="1">
      <c r="A161" s="36">
        <f t="shared" si="2"/>
        <v>131</v>
      </c>
      <c r="B161" s="194" t="s">
        <v>170</v>
      </c>
      <c r="C161" s="192"/>
      <c r="D161" s="193"/>
      <c r="E161" s="183" t="s">
        <v>164</v>
      </c>
      <c r="F161" s="65">
        <v>23</v>
      </c>
      <c r="G161" s="66"/>
      <c r="H161" s="67"/>
      <c r="I161" s="143"/>
    </row>
    <row r="162" spans="1:9" s="144" customFormat="1" ht="27" customHeight="1">
      <c r="A162" s="36">
        <f t="shared" si="2"/>
        <v>132</v>
      </c>
      <c r="B162" s="194" t="s">
        <v>171</v>
      </c>
      <c r="C162" s="192"/>
      <c r="D162" s="193"/>
      <c r="E162" s="183" t="s">
        <v>164</v>
      </c>
      <c r="F162" s="65">
        <v>59</v>
      </c>
      <c r="G162" s="66">
        <v>56</v>
      </c>
      <c r="H162" s="67">
        <v>53.4</v>
      </c>
      <c r="I162" s="143"/>
    </row>
    <row r="163" spans="1:9" s="144" customFormat="1" ht="27" customHeight="1">
      <c r="A163" s="36">
        <f t="shared" si="2"/>
        <v>133</v>
      </c>
      <c r="B163" s="194" t="s">
        <v>172</v>
      </c>
      <c r="C163" s="192"/>
      <c r="D163" s="193"/>
      <c r="E163" s="183" t="s">
        <v>164</v>
      </c>
      <c r="F163" s="65">
        <v>81</v>
      </c>
      <c r="G163" s="66">
        <v>76</v>
      </c>
      <c r="H163" s="67">
        <v>73.8</v>
      </c>
      <c r="I163" s="143"/>
    </row>
    <row r="164" spans="1:9" s="144" customFormat="1" ht="27" customHeight="1">
      <c r="A164" s="36">
        <f t="shared" si="2"/>
        <v>134</v>
      </c>
      <c r="B164" s="166" t="s">
        <v>173</v>
      </c>
      <c r="C164" s="192"/>
      <c r="D164" s="193"/>
      <c r="E164" s="183" t="s">
        <v>164</v>
      </c>
      <c r="F164" s="65">
        <v>60</v>
      </c>
      <c r="G164" s="66">
        <v>52</v>
      </c>
      <c r="H164" s="67">
        <v>49.8</v>
      </c>
      <c r="I164" s="143"/>
    </row>
    <row r="165" spans="1:9" s="144" customFormat="1" ht="27" customHeight="1">
      <c r="A165" s="36">
        <f t="shared" si="2"/>
        <v>135</v>
      </c>
      <c r="B165" s="166" t="s">
        <v>174</v>
      </c>
      <c r="C165" s="192"/>
      <c r="D165" s="193"/>
      <c r="E165" s="183" t="s">
        <v>42</v>
      </c>
      <c r="F165" s="65">
        <v>65</v>
      </c>
      <c r="G165" s="66">
        <v>60</v>
      </c>
      <c r="H165" s="67">
        <v>58.7</v>
      </c>
      <c r="I165" s="143"/>
    </row>
    <row r="166" spans="1:9" s="164" customFormat="1" ht="27.75" customHeight="1">
      <c r="A166" s="36">
        <f t="shared" si="2"/>
        <v>136</v>
      </c>
      <c r="B166" s="195" t="s">
        <v>175</v>
      </c>
      <c r="C166" s="195"/>
      <c r="D166" s="196"/>
      <c r="E166" s="197" t="s">
        <v>18</v>
      </c>
      <c r="F166" s="198">
        <v>20</v>
      </c>
      <c r="G166" s="199">
        <v>19</v>
      </c>
      <c r="H166" s="200">
        <v>17.6</v>
      </c>
      <c r="I166" s="163"/>
    </row>
    <row r="167" spans="1:9" s="164" customFormat="1" ht="27.75" customHeight="1">
      <c r="A167" s="36">
        <f t="shared" si="2"/>
        <v>137</v>
      </c>
      <c r="B167" s="195" t="s">
        <v>176</v>
      </c>
      <c r="C167" s="195"/>
      <c r="D167" s="196"/>
      <c r="E167" s="197" t="s">
        <v>18</v>
      </c>
      <c r="F167" s="198">
        <v>36</v>
      </c>
      <c r="G167" s="199">
        <v>34</v>
      </c>
      <c r="H167" s="200">
        <v>32.7</v>
      </c>
      <c r="I167" s="163"/>
    </row>
    <row r="168" spans="1:9" s="164" customFormat="1" ht="27.75" customHeight="1">
      <c r="A168" s="36">
        <f t="shared" si="2"/>
        <v>138</v>
      </c>
      <c r="B168" s="201" t="s">
        <v>177</v>
      </c>
      <c r="C168" s="201"/>
      <c r="D168" s="201"/>
      <c r="E168" s="202" t="s">
        <v>18</v>
      </c>
      <c r="F168" s="65">
        <v>65</v>
      </c>
      <c r="G168" s="66">
        <v>62</v>
      </c>
      <c r="H168" s="67">
        <v>60.9</v>
      </c>
      <c r="I168" s="163"/>
    </row>
    <row r="169" spans="1:9" s="164" customFormat="1" ht="27.75" customHeight="1">
      <c r="A169" s="36">
        <f t="shared" si="2"/>
        <v>139</v>
      </c>
      <c r="B169" s="201" t="s">
        <v>178</v>
      </c>
      <c r="C169" s="201"/>
      <c r="D169" s="201"/>
      <c r="E169" s="202" t="s">
        <v>18</v>
      </c>
      <c r="F169" s="65">
        <v>65</v>
      </c>
      <c r="G169" s="66">
        <v>62</v>
      </c>
      <c r="H169" s="67">
        <v>59.9</v>
      </c>
      <c r="I169" s="163"/>
    </row>
    <row r="170" spans="1:9" s="164" customFormat="1" ht="27.75" customHeight="1">
      <c r="A170" s="36">
        <f t="shared" si="2"/>
        <v>140</v>
      </c>
      <c r="B170" s="201" t="s">
        <v>179</v>
      </c>
      <c r="C170" s="201"/>
      <c r="D170" s="201"/>
      <c r="E170" s="202" t="s">
        <v>18</v>
      </c>
      <c r="F170" s="65">
        <v>81</v>
      </c>
      <c r="G170" s="66">
        <v>76</v>
      </c>
      <c r="H170" s="67">
        <v>73.8</v>
      </c>
      <c r="I170" s="163"/>
    </row>
    <row r="171" spans="1:9" s="144" customFormat="1" ht="21.75" customHeight="1" hidden="1">
      <c r="A171" s="36">
        <f t="shared" si="2"/>
        <v>0</v>
      </c>
      <c r="B171" s="203" t="s">
        <v>180</v>
      </c>
      <c r="C171" s="203"/>
      <c r="D171" s="203"/>
      <c r="E171" s="204" t="s">
        <v>181</v>
      </c>
      <c r="F171" s="205"/>
      <c r="G171" s="206"/>
      <c r="H171" s="207"/>
      <c r="I171" s="143"/>
    </row>
    <row r="172" spans="1:9" s="144" customFormat="1" ht="21.75" customHeight="1" hidden="1">
      <c r="A172" s="36">
        <f t="shared" si="2"/>
        <v>0</v>
      </c>
      <c r="B172" s="208" t="s">
        <v>182</v>
      </c>
      <c r="C172" s="208"/>
      <c r="D172" s="208"/>
      <c r="E172" s="209" t="s">
        <v>181</v>
      </c>
      <c r="F172" s="210"/>
      <c r="G172" s="199"/>
      <c r="H172" s="211"/>
      <c r="I172" s="143"/>
    </row>
    <row r="173" spans="1:9" s="144" customFormat="1" ht="21.75" customHeight="1" hidden="1">
      <c r="A173" s="36">
        <f t="shared" si="2"/>
        <v>0</v>
      </c>
      <c r="B173" s="208" t="s">
        <v>183</v>
      </c>
      <c r="C173" s="208"/>
      <c r="D173" s="208"/>
      <c r="E173" s="209" t="s">
        <v>181</v>
      </c>
      <c r="F173" s="210"/>
      <c r="G173" s="199"/>
      <c r="H173" s="211"/>
      <c r="I173" s="143"/>
    </row>
    <row r="174" spans="1:9" s="144" customFormat="1" ht="21.75" customHeight="1" hidden="1">
      <c r="A174" s="36">
        <f t="shared" si="2"/>
        <v>0</v>
      </c>
      <c r="B174" s="208" t="s">
        <v>184</v>
      </c>
      <c r="C174" s="208"/>
      <c r="D174" s="208"/>
      <c r="E174" s="209" t="s">
        <v>181</v>
      </c>
      <c r="F174" s="210"/>
      <c r="G174" s="199"/>
      <c r="H174" s="211"/>
      <c r="I174" s="143"/>
    </row>
    <row r="175" spans="1:9" s="144" customFormat="1" ht="21.75" customHeight="1" hidden="1">
      <c r="A175" s="36">
        <f t="shared" si="2"/>
        <v>0</v>
      </c>
      <c r="B175" s="208" t="s">
        <v>185</v>
      </c>
      <c r="C175" s="208"/>
      <c r="D175" s="208"/>
      <c r="E175" s="209" t="s">
        <v>181</v>
      </c>
      <c r="F175" s="210"/>
      <c r="G175" s="199"/>
      <c r="H175" s="211"/>
      <c r="I175" s="143"/>
    </row>
    <row r="176" spans="1:9" s="144" customFormat="1" ht="24.75" customHeight="1" hidden="1">
      <c r="A176" s="36">
        <f t="shared" si="2"/>
        <v>0</v>
      </c>
      <c r="B176" s="212" t="s">
        <v>186</v>
      </c>
      <c r="C176" s="212"/>
      <c r="D176" s="212"/>
      <c r="E176" s="209" t="s">
        <v>181</v>
      </c>
      <c r="F176" s="210"/>
      <c r="G176" s="199"/>
      <c r="H176" s="211"/>
      <c r="I176" s="143"/>
    </row>
    <row r="177" spans="1:9" s="144" customFormat="1" ht="24.75" customHeight="1" hidden="1">
      <c r="A177" s="36">
        <f t="shared" si="2"/>
        <v>0</v>
      </c>
      <c r="B177" s="212" t="s">
        <v>187</v>
      </c>
      <c r="C177" s="212"/>
      <c r="D177" s="212"/>
      <c r="E177" s="209" t="s">
        <v>181</v>
      </c>
      <c r="F177" s="210"/>
      <c r="G177" s="199"/>
      <c r="H177" s="211"/>
      <c r="I177" s="143"/>
    </row>
    <row r="178" spans="1:9" s="144" customFormat="1" ht="24.75" customHeight="1" hidden="1">
      <c r="A178" s="36">
        <f t="shared" si="2"/>
        <v>0</v>
      </c>
      <c r="B178" s="212" t="s">
        <v>188</v>
      </c>
      <c r="C178" s="212"/>
      <c r="D178" s="212"/>
      <c r="E178" s="209" t="s">
        <v>181</v>
      </c>
      <c r="F178" s="210"/>
      <c r="G178" s="199"/>
      <c r="H178" s="211"/>
      <c r="I178" s="143"/>
    </row>
    <row r="179" spans="1:9" s="144" customFormat="1" ht="24.75" customHeight="1" hidden="1">
      <c r="A179" s="36">
        <f t="shared" si="2"/>
        <v>0</v>
      </c>
      <c r="B179" s="212" t="s">
        <v>189</v>
      </c>
      <c r="C179" s="212"/>
      <c r="D179" s="212"/>
      <c r="E179" s="209" t="s">
        <v>181</v>
      </c>
      <c r="F179" s="210"/>
      <c r="G179" s="199"/>
      <c r="H179" s="211"/>
      <c r="I179" s="143"/>
    </row>
    <row r="180" spans="1:9" s="144" customFormat="1" ht="24.75" customHeight="1" hidden="1">
      <c r="A180" s="36">
        <f t="shared" si="2"/>
        <v>0</v>
      </c>
      <c r="B180" s="213" t="s">
        <v>190</v>
      </c>
      <c r="C180" s="213"/>
      <c r="D180" s="213"/>
      <c r="E180" s="214" t="s">
        <v>181</v>
      </c>
      <c r="F180" s="215"/>
      <c r="G180" s="216"/>
      <c r="H180" s="217"/>
      <c r="I180" s="143"/>
    </row>
    <row r="181" spans="1:9" s="144" customFormat="1" ht="24.75" customHeight="1">
      <c r="A181" s="36">
        <f t="shared" si="2"/>
        <v>141</v>
      </c>
      <c r="B181" s="218" t="s">
        <v>191</v>
      </c>
      <c r="C181" s="218"/>
      <c r="D181" s="218"/>
      <c r="E181" s="202" t="s">
        <v>18</v>
      </c>
      <c r="F181" s="219">
        <v>120</v>
      </c>
      <c r="G181" s="220">
        <v>115</v>
      </c>
      <c r="H181" s="221">
        <v>109.4</v>
      </c>
      <c r="I181" s="143"/>
    </row>
    <row r="182" spans="1:9" s="144" customFormat="1" ht="24.75" customHeight="1">
      <c r="A182" s="36">
        <f t="shared" si="2"/>
        <v>0</v>
      </c>
      <c r="B182" s="222" t="s">
        <v>192</v>
      </c>
      <c r="C182" s="222"/>
      <c r="D182" s="222"/>
      <c r="E182" s="222"/>
      <c r="F182" s="222"/>
      <c r="G182" s="222"/>
      <c r="H182" s="222"/>
      <c r="I182" s="143"/>
    </row>
    <row r="183" spans="1:9" s="144" customFormat="1" ht="24.75" customHeight="1">
      <c r="A183" s="36">
        <f t="shared" si="2"/>
        <v>142</v>
      </c>
      <c r="B183" s="223" t="s">
        <v>193</v>
      </c>
      <c r="C183" s="223"/>
      <c r="D183" s="223"/>
      <c r="E183" s="222"/>
      <c r="F183" s="224">
        <v>86</v>
      </c>
      <c r="G183" s="221"/>
      <c r="H183" s="221"/>
      <c r="I183" s="143"/>
    </row>
    <row r="184" spans="1:9" s="144" customFormat="1" ht="24.75" customHeight="1">
      <c r="A184" s="36">
        <f t="shared" si="2"/>
        <v>143</v>
      </c>
      <c r="B184" s="223" t="s">
        <v>194</v>
      </c>
      <c r="C184" s="223"/>
      <c r="D184" s="223"/>
      <c r="E184" s="222"/>
      <c r="F184" s="224">
        <v>52</v>
      </c>
      <c r="G184" s="221">
        <v>45</v>
      </c>
      <c r="H184" s="221">
        <v>43.5</v>
      </c>
      <c r="I184" s="143"/>
    </row>
    <row r="185" spans="1:9" s="144" customFormat="1" ht="24.75" customHeight="1">
      <c r="A185" s="36">
        <f t="shared" si="2"/>
        <v>144</v>
      </c>
      <c r="B185" s="218" t="s">
        <v>195</v>
      </c>
      <c r="C185" s="218"/>
      <c r="D185" s="218"/>
      <c r="E185" s="202"/>
      <c r="F185" s="224">
        <v>40</v>
      </c>
      <c r="G185" s="221">
        <v>38</v>
      </c>
      <c r="H185" s="221">
        <v>36.4</v>
      </c>
      <c r="I185" s="143"/>
    </row>
    <row r="186" spans="1:9" s="144" customFormat="1" ht="24.75" customHeight="1">
      <c r="A186" s="36">
        <f t="shared" si="2"/>
        <v>145</v>
      </c>
      <c r="B186" s="218" t="s">
        <v>196</v>
      </c>
      <c r="C186" s="218"/>
      <c r="D186" s="218"/>
      <c r="E186" s="202" t="s">
        <v>197</v>
      </c>
      <c r="F186" s="224">
        <v>35</v>
      </c>
      <c r="G186" s="221">
        <v>33</v>
      </c>
      <c r="H186" s="221">
        <v>31.7</v>
      </c>
      <c r="I186" s="143"/>
    </row>
    <row r="187" spans="1:9" s="144" customFormat="1" ht="24.75" customHeight="1">
      <c r="A187" s="36">
        <f t="shared" si="2"/>
        <v>146</v>
      </c>
      <c r="B187" s="218" t="s">
        <v>198</v>
      </c>
      <c r="C187" s="218"/>
      <c r="D187" s="218"/>
      <c r="E187" s="202" t="s">
        <v>18</v>
      </c>
      <c r="F187" s="224">
        <v>55</v>
      </c>
      <c r="G187" s="221">
        <v>52</v>
      </c>
      <c r="H187" s="221">
        <v>52.9</v>
      </c>
      <c r="I187" s="143"/>
    </row>
    <row r="188" spans="1:9" s="144" customFormat="1" ht="24.75" customHeight="1">
      <c r="A188" s="36">
        <f t="shared" si="2"/>
        <v>147</v>
      </c>
      <c r="B188" s="218" t="s">
        <v>199</v>
      </c>
      <c r="C188" s="218"/>
      <c r="D188" s="218"/>
      <c r="E188" s="202" t="s">
        <v>18</v>
      </c>
      <c r="F188" s="224">
        <v>58</v>
      </c>
      <c r="G188" s="221">
        <v>55</v>
      </c>
      <c r="H188" s="221">
        <v>49.9</v>
      </c>
      <c r="I188" s="143"/>
    </row>
    <row r="189" spans="1:9" s="144" customFormat="1" ht="24.75" customHeight="1">
      <c r="A189" s="36">
        <f t="shared" si="2"/>
        <v>148</v>
      </c>
      <c r="B189" s="218" t="s">
        <v>200</v>
      </c>
      <c r="C189" s="218"/>
      <c r="D189" s="218"/>
      <c r="E189" s="202" t="s">
        <v>18</v>
      </c>
      <c r="F189" s="224">
        <v>71</v>
      </c>
      <c r="G189" s="221">
        <v>66</v>
      </c>
      <c r="H189" s="221">
        <v>64.5</v>
      </c>
      <c r="I189" s="143"/>
    </row>
    <row r="190" spans="1:9" s="144" customFormat="1" ht="24.75" customHeight="1">
      <c r="A190" s="36">
        <f t="shared" si="2"/>
        <v>149</v>
      </c>
      <c r="B190" s="218" t="s">
        <v>201</v>
      </c>
      <c r="C190" s="218"/>
      <c r="D190" s="218"/>
      <c r="E190" s="202" t="s">
        <v>18</v>
      </c>
      <c r="F190" s="224">
        <v>74</v>
      </c>
      <c r="G190" s="221"/>
      <c r="H190" s="221"/>
      <c r="I190" s="143"/>
    </row>
    <row r="191" spans="1:9" s="144" customFormat="1" ht="24.75" customHeight="1">
      <c r="A191" s="36">
        <f t="shared" si="2"/>
        <v>150</v>
      </c>
      <c r="B191" s="218" t="s">
        <v>202</v>
      </c>
      <c r="C191" s="218"/>
      <c r="D191" s="218"/>
      <c r="E191" s="202" t="s">
        <v>18</v>
      </c>
      <c r="F191" s="224">
        <v>64</v>
      </c>
      <c r="G191" s="221"/>
      <c r="H191" s="221"/>
      <c r="I191" s="143"/>
    </row>
    <row r="192" spans="1:9" s="177" customFormat="1" ht="24.75" customHeight="1">
      <c r="A192" s="36">
        <f t="shared" si="2"/>
        <v>0</v>
      </c>
      <c r="B192" s="225" t="s">
        <v>203</v>
      </c>
      <c r="C192" s="225"/>
      <c r="D192" s="225"/>
      <c r="E192" s="225"/>
      <c r="F192" s="225"/>
      <c r="G192" s="225"/>
      <c r="H192" s="225"/>
      <c r="I192" s="176"/>
    </row>
    <row r="193" spans="1:9" s="177" customFormat="1" ht="24.75" customHeight="1">
      <c r="A193" s="36">
        <f t="shared" si="2"/>
        <v>151</v>
      </c>
      <c r="B193" s="226" t="s">
        <v>204</v>
      </c>
      <c r="C193" s="226"/>
      <c r="D193" s="226"/>
      <c r="E193" s="227" t="s">
        <v>205</v>
      </c>
      <c r="F193" s="33">
        <v>90</v>
      </c>
      <c r="G193" s="33">
        <v>83</v>
      </c>
      <c r="H193" s="33">
        <v>81.2</v>
      </c>
      <c r="I193" s="176"/>
    </row>
    <row r="194" spans="1:9" s="177" customFormat="1" ht="24.75" customHeight="1">
      <c r="A194" s="36">
        <f t="shared" si="2"/>
        <v>152</v>
      </c>
      <c r="B194" s="226" t="s">
        <v>206</v>
      </c>
      <c r="C194" s="226"/>
      <c r="D194" s="226"/>
      <c r="E194" s="227" t="s">
        <v>205</v>
      </c>
      <c r="F194" s="33">
        <v>90</v>
      </c>
      <c r="G194" s="33">
        <v>85</v>
      </c>
      <c r="H194" s="33">
        <v>83.7</v>
      </c>
      <c r="I194" s="176"/>
    </row>
    <row r="195" spans="1:9" s="177" customFormat="1" ht="24.75" customHeight="1">
      <c r="A195" s="36">
        <f t="shared" si="2"/>
        <v>153</v>
      </c>
      <c r="B195" s="226" t="s">
        <v>207</v>
      </c>
      <c r="C195" s="226"/>
      <c r="D195" s="226"/>
      <c r="E195" s="227" t="s">
        <v>205</v>
      </c>
      <c r="F195" s="33">
        <v>130</v>
      </c>
      <c r="G195" s="33">
        <v>120</v>
      </c>
      <c r="H195" s="33">
        <v>117.9</v>
      </c>
      <c r="I195" s="176"/>
    </row>
    <row r="196" spans="1:9" s="177" customFormat="1" ht="24.75" customHeight="1">
      <c r="A196" s="36">
        <f t="shared" si="2"/>
        <v>154</v>
      </c>
      <c r="B196" s="226" t="s">
        <v>208</v>
      </c>
      <c r="C196" s="226"/>
      <c r="D196" s="226"/>
      <c r="E196" s="227" t="s">
        <v>205</v>
      </c>
      <c r="F196" s="33">
        <v>130</v>
      </c>
      <c r="G196" s="33">
        <v>125</v>
      </c>
      <c r="H196" s="33">
        <v>120.5</v>
      </c>
      <c r="I196" s="176"/>
    </row>
    <row r="197" spans="1:9" s="177" customFormat="1" ht="24.75" customHeight="1">
      <c r="A197" s="36">
        <f t="shared" si="2"/>
        <v>155</v>
      </c>
      <c r="B197" s="226" t="s">
        <v>209</v>
      </c>
      <c r="C197" s="226"/>
      <c r="D197" s="226"/>
      <c r="E197" s="227" t="s">
        <v>197</v>
      </c>
      <c r="F197" s="33">
        <v>117</v>
      </c>
      <c r="G197" s="33">
        <v>110</v>
      </c>
      <c r="H197" s="33">
        <v>105.8</v>
      </c>
      <c r="I197" s="176"/>
    </row>
    <row r="198" spans="1:9" s="177" customFormat="1" ht="24.75" customHeight="1">
      <c r="A198" s="36">
        <f t="shared" si="2"/>
        <v>156</v>
      </c>
      <c r="B198" s="226" t="s">
        <v>210</v>
      </c>
      <c r="C198" s="226"/>
      <c r="D198" s="226"/>
      <c r="E198" s="227" t="s">
        <v>205</v>
      </c>
      <c r="F198" s="33">
        <v>60</v>
      </c>
      <c r="G198" s="33">
        <v>56</v>
      </c>
      <c r="H198" s="33">
        <v>54.7</v>
      </c>
      <c r="I198" s="176"/>
    </row>
    <row r="199" spans="1:9" s="177" customFormat="1" ht="24.75" customHeight="1">
      <c r="A199" s="36">
        <f t="shared" si="2"/>
        <v>157</v>
      </c>
      <c r="B199" s="226" t="s">
        <v>211</v>
      </c>
      <c r="C199" s="226"/>
      <c r="D199" s="226"/>
      <c r="E199" s="228" t="s">
        <v>18</v>
      </c>
      <c r="F199" s="33">
        <v>60</v>
      </c>
      <c r="G199" s="33">
        <v>58</v>
      </c>
      <c r="H199" s="33">
        <v>56.5</v>
      </c>
      <c r="I199" s="176"/>
    </row>
    <row r="200" spans="1:9" s="177" customFormat="1" ht="24.75" customHeight="1">
      <c r="A200" s="36">
        <f t="shared" si="2"/>
        <v>158</v>
      </c>
      <c r="B200" s="229" t="s">
        <v>212</v>
      </c>
      <c r="C200" s="229"/>
      <c r="D200" s="229"/>
      <c r="E200" s="230" t="s">
        <v>213</v>
      </c>
      <c r="F200" s="33">
        <v>50</v>
      </c>
      <c r="G200" s="33">
        <v>46</v>
      </c>
      <c r="H200" s="33">
        <v>44.9</v>
      </c>
      <c r="I200" s="176"/>
    </row>
    <row r="201" spans="1:9" s="177" customFormat="1" ht="24.75" customHeight="1">
      <c r="A201" s="36">
        <f t="shared" si="2"/>
        <v>159</v>
      </c>
      <c r="B201" s="231" t="s">
        <v>214</v>
      </c>
      <c r="C201" s="231"/>
      <c r="D201" s="231"/>
      <c r="E201" s="230" t="s">
        <v>213</v>
      </c>
      <c r="F201" s="33">
        <v>55</v>
      </c>
      <c r="G201" s="33">
        <v>49</v>
      </c>
      <c r="H201" s="33">
        <v>47.2</v>
      </c>
      <c r="I201" s="176"/>
    </row>
    <row r="202" spans="1:9" s="177" customFormat="1" ht="24.75" customHeight="1">
      <c r="A202" s="36">
        <f t="shared" si="2"/>
        <v>160</v>
      </c>
      <c r="B202" s="38" t="s">
        <v>215</v>
      </c>
      <c r="C202" s="38"/>
      <c r="D202" s="38"/>
      <c r="E202" s="228" t="s">
        <v>18</v>
      </c>
      <c r="F202" s="33">
        <v>60</v>
      </c>
      <c r="G202" s="33">
        <v>56</v>
      </c>
      <c r="H202" s="33">
        <v>54.8</v>
      </c>
      <c r="I202" s="176"/>
    </row>
    <row r="203" spans="1:9" s="177" customFormat="1" ht="24.75" customHeight="1">
      <c r="A203" s="36">
        <f t="shared" si="2"/>
        <v>161</v>
      </c>
      <c r="B203" s="38" t="s">
        <v>216</v>
      </c>
      <c r="C203" s="38"/>
      <c r="D203" s="38"/>
      <c r="E203" s="228" t="s">
        <v>18</v>
      </c>
      <c r="F203" s="33">
        <v>85</v>
      </c>
      <c r="G203" s="33">
        <v>78</v>
      </c>
      <c r="H203" s="33">
        <v>73.7</v>
      </c>
      <c r="I203" s="176"/>
    </row>
    <row r="204" spans="1:9" s="177" customFormat="1" ht="24.75" customHeight="1">
      <c r="A204" s="36">
        <f t="shared" si="2"/>
        <v>162</v>
      </c>
      <c r="B204" s="38" t="s">
        <v>217</v>
      </c>
      <c r="C204" s="38"/>
      <c r="D204" s="38"/>
      <c r="E204" s="228" t="s">
        <v>18</v>
      </c>
      <c r="F204" s="33">
        <v>57</v>
      </c>
      <c r="G204" s="33" t="s">
        <v>28</v>
      </c>
      <c r="H204" s="33">
        <v>51.9</v>
      </c>
      <c r="I204" s="176"/>
    </row>
    <row r="205" spans="1:9" s="177" customFormat="1" ht="24.75" customHeight="1">
      <c r="A205" s="36">
        <f t="shared" si="2"/>
        <v>163</v>
      </c>
      <c r="B205" s="38" t="s">
        <v>218</v>
      </c>
      <c r="C205" s="38"/>
      <c r="D205" s="38"/>
      <c r="E205" s="228" t="s">
        <v>18</v>
      </c>
      <c r="F205" s="33">
        <v>157</v>
      </c>
      <c r="G205" s="33">
        <v>149</v>
      </c>
      <c r="H205" s="33">
        <v>146.5</v>
      </c>
      <c r="I205" s="176"/>
    </row>
    <row r="206" spans="1:9" s="177" customFormat="1" ht="24.75" customHeight="1">
      <c r="A206" s="36">
        <f t="shared" si="2"/>
        <v>164</v>
      </c>
      <c r="B206" s="38" t="s">
        <v>219</v>
      </c>
      <c r="C206" s="38"/>
      <c r="D206" s="38"/>
      <c r="E206" s="228" t="s">
        <v>18</v>
      </c>
      <c r="F206" s="33">
        <v>140</v>
      </c>
      <c r="G206" s="33">
        <v>130</v>
      </c>
      <c r="H206" s="33">
        <v>127.9</v>
      </c>
      <c r="I206" s="176"/>
    </row>
    <row r="207" spans="1:9" s="177" customFormat="1" ht="24.75" customHeight="1">
      <c r="A207" s="36">
        <f t="shared" si="2"/>
        <v>165</v>
      </c>
      <c r="B207" s="38" t="s">
        <v>220</v>
      </c>
      <c r="C207" s="38"/>
      <c r="D207" s="38"/>
      <c r="E207" s="228" t="s">
        <v>18</v>
      </c>
      <c r="F207" s="33">
        <v>65</v>
      </c>
      <c r="G207" s="33"/>
      <c r="H207" s="33"/>
      <c r="I207" s="176"/>
    </row>
    <row r="208" spans="1:9" s="177" customFormat="1" ht="24.75" customHeight="1">
      <c r="A208" s="36">
        <f t="shared" si="2"/>
        <v>166</v>
      </c>
      <c r="B208" s="38" t="s">
        <v>221</v>
      </c>
      <c r="C208" s="38"/>
      <c r="D208" s="38"/>
      <c r="E208" s="228" t="s">
        <v>222</v>
      </c>
      <c r="F208" s="33">
        <v>55</v>
      </c>
      <c r="G208" s="33"/>
      <c r="H208" s="33"/>
      <c r="I208" s="176"/>
    </row>
    <row r="209" spans="1:9" s="177" customFormat="1" ht="24.75" customHeight="1">
      <c r="A209" s="36">
        <f t="shared" si="2"/>
        <v>167</v>
      </c>
      <c r="B209" s="38" t="s">
        <v>223</v>
      </c>
      <c r="C209" s="38"/>
      <c r="D209" s="38"/>
      <c r="E209" s="228" t="s">
        <v>18</v>
      </c>
      <c r="F209" s="33">
        <v>60</v>
      </c>
      <c r="G209" s="33">
        <v>57</v>
      </c>
      <c r="H209" s="33">
        <v>54.9</v>
      </c>
      <c r="I209" s="176"/>
    </row>
    <row r="210" spans="1:9" s="177" customFormat="1" ht="24.75" customHeight="1">
      <c r="A210" s="36">
        <f t="shared" si="2"/>
        <v>168</v>
      </c>
      <c r="B210" s="38" t="s">
        <v>224</v>
      </c>
      <c r="C210" s="38"/>
      <c r="D210" s="38"/>
      <c r="E210" s="228" t="s">
        <v>197</v>
      </c>
      <c r="F210" s="33">
        <v>129</v>
      </c>
      <c r="G210" s="33">
        <v>120</v>
      </c>
      <c r="H210" s="33">
        <v>116.9</v>
      </c>
      <c r="I210" s="176"/>
    </row>
    <row r="211" spans="1:9" s="177" customFormat="1" ht="24.75" customHeight="1">
      <c r="A211" s="36">
        <f t="shared" si="2"/>
        <v>169</v>
      </c>
      <c r="B211" s="38" t="s">
        <v>225</v>
      </c>
      <c r="C211" s="38"/>
      <c r="D211" s="38"/>
      <c r="E211" s="228" t="s">
        <v>197</v>
      </c>
      <c r="F211" s="33">
        <v>74</v>
      </c>
      <c r="G211" s="33">
        <v>71</v>
      </c>
      <c r="H211" s="33">
        <v>69.3</v>
      </c>
      <c r="I211" s="176"/>
    </row>
    <row r="212" spans="1:9" s="177" customFormat="1" ht="24.75" customHeight="1">
      <c r="A212" s="36">
        <f t="shared" si="2"/>
        <v>170</v>
      </c>
      <c r="B212" s="38" t="s">
        <v>226</v>
      </c>
      <c r="C212" s="38"/>
      <c r="D212" s="38"/>
      <c r="E212" s="228" t="s">
        <v>197</v>
      </c>
      <c r="F212" s="33">
        <v>80</v>
      </c>
      <c r="G212" s="33">
        <v>81</v>
      </c>
      <c r="H212" s="33">
        <v>77.8</v>
      </c>
      <c r="I212" s="176"/>
    </row>
    <row r="213" spans="1:9" s="177" customFormat="1" ht="24.75" customHeight="1">
      <c r="A213" s="36">
        <f t="shared" si="2"/>
        <v>171</v>
      </c>
      <c r="B213" s="38" t="s">
        <v>227</v>
      </c>
      <c r="C213" s="38"/>
      <c r="D213" s="38"/>
      <c r="E213" s="228" t="s">
        <v>197</v>
      </c>
      <c r="F213" s="33">
        <v>157</v>
      </c>
      <c r="G213" s="33">
        <v>146</v>
      </c>
      <c r="H213" s="33">
        <v>142.9</v>
      </c>
      <c r="I213" s="176"/>
    </row>
    <row r="214" spans="1:9" s="177" customFormat="1" ht="24.75" customHeight="1">
      <c r="A214" s="36">
        <f t="shared" si="2"/>
        <v>172</v>
      </c>
      <c r="B214" s="38" t="s">
        <v>228</v>
      </c>
      <c r="C214" s="38"/>
      <c r="D214" s="38"/>
      <c r="E214" s="228" t="s">
        <v>197</v>
      </c>
      <c r="F214" s="33">
        <v>80</v>
      </c>
      <c r="G214" s="33">
        <v>75</v>
      </c>
      <c r="H214" s="33">
        <v>72.9</v>
      </c>
      <c r="I214" s="176"/>
    </row>
    <row r="215" spans="1:9" s="177" customFormat="1" ht="24.75" customHeight="1">
      <c r="A215" s="36">
        <f t="shared" si="2"/>
        <v>173</v>
      </c>
      <c r="B215" s="38" t="s">
        <v>229</v>
      </c>
      <c r="C215" s="38"/>
      <c r="D215" s="38"/>
      <c r="E215" s="228" t="s">
        <v>197</v>
      </c>
      <c r="F215" s="33">
        <v>115</v>
      </c>
      <c r="G215" s="33">
        <v>110</v>
      </c>
      <c r="H215" s="33">
        <v>108.9</v>
      </c>
      <c r="I215" s="176"/>
    </row>
    <row r="216" spans="1:9" s="177" customFormat="1" ht="24.75" customHeight="1">
      <c r="A216" s="36">
        <f t="shared" si="2"/>
        <v>174</v>
      </c>
      <c r="B216" s="38" t="s">
        <v>230</v>
      </c>
      <c r="C216" s="38"/>
      <c r="D216" s="38"/>
      <c r="E216" s="228" t="s">
        <v>197</v>
      </c>
      <c r="F216" s="33">
        <v>69</v>
      </c>
      <c r="G216" s="33">
        <v>64</v>
      </c>
      <c r="H216" s="33">
        <v>62.4</v>
      </c>
      <c r="I216" s="176"/>
    </row>
    <row r="217" spans="1:9" s="177" customFormat="1" ht="24.75" customHeight="1">
      <c r="A217" s="36">
        <f t="shared" si="2"/>
        <v>0</v>
      </c>
      <c r="B217" s="38"/>
      <c r="C217" s="38"/>
      <c r="D217" s="38"/>
      <c r="E217" s="228"/>
      <c r="F217" s="33"/>
      <c r="G217" s="33"/>
      <c r="H217" s="33"/>
      <c r="I217" s="176"/>
    </row>
    <row r="218" spans="1:9" s="177" customFormat="1" ht="24.75" customHeight="1">
      <c r="A218" s="36">
        <f t="shared" si="2"/>
        <v>0</v>
      </c>
      <c r="B218" s="232"/>
      <c r="C218" s="232"/>
      <c r="D218" s="232" t="s">
        <v>231</v>
      </c>
      <c r="E218" s="228"/>
      <c r="F218" s="120"/>
      <c r="G218" s="120"/>
      <c r="H218" s="120"/>
      <c r="I218" s="176"/>
    </row>
    <row r="219" spans="1:9" s="177" customFormat="1" ht="24.75" customHeight="1">
      <c r="A219" s="36">
        <f t="shared" si="2"/>
        <v>0</v>
      </c>
      <c r="B219" s="233"/>
      <c r="C219" s="233"/>
      <c r="D219" s="233"/>
      <c r="E219" s="227"/>
      <c r="F219" s="234"/>
      <c r="G219" s="235"/>
      <c r="H219" s="236"/>
      <c r="I219" s="176"/>
    </row>
    <row r="220" spans="1:9" s="177" customFormat="1" ht="24.75" customHeight="1">
      <c r="A220" s="36">
        <f t="shared" si="2"/>
        <v>0</v>
      </c>
      <c r="B220" s="233"/>
      <c r="C220" s="233"/>
      <c r="D220" s="233"/>
      <c r="E220" s="237"/>
      <c r="F220" s="238"/>
      <c r="G220" s="199"/>
      <c r="H220" s="200"/>
      <c r="I220" s="176"/>
    </row>
    <row r="221" spans="1:9" s="177" customFormat="1" ht="19.5" customHeight="1">
      <c r="A221" s="36">
        <f t="shared" si="2"/>
        <v>175</v>
      </c>
      <c r="B221" s="239" t="s">
        <v>232</v>
      </c>
      <c r="C221" s="239"/>
      <c r="D221" s="239"/>
      <c r="E221" s="240" t="s">
        <v>18</v>
      </c>
      <c r="F221" s="238">
        <v>57</v>
      </c>
      <c r="G221" s="199">
        <v>534</v>
      </c>
      <c r="H221" s="200">
        <v>51.9</v>
      </c>
      <c r="I221" s="176"/>
    </row>
    <row r="222" spans="1:9" s="177" customFormat="1" ht="19.5" customHeight="1">
      <c r="A222" s="36">
        <f t="shared" si="2"/>
        <v>176</v>
      </c>
      <c r="B222" s="239" t="s">
        <v>233</v>
      </c>
      <c r="C222" s="239"/>
      <c r="D222" s="239"/>
      <c r="E222" s="237" t="s">
        <v>197</v>
      </c>
      <c r="F222" s="238">
        <v>41</v>
      </c>
      <c r="G222" s="199">
        <v>39</v>
      </c>
      <c r="H222" s="200">
        <v>35.7</v>
      </c>
      <c r="I222" s="176"/>
    </row>
    <row r="223" spans="1:9" s="177" customFormat="1" ht="19.5" customHeight="1">
      <c r="A223" s="36">
        <f t="shared" si="2"/>
        <v>177</v>
      </c>
      <c r="B223" s="241" t="s">
        <v>234</v>
      </c>
      <c r="C223" s="241"/>
      <c r="D223" s="241"/>
      <c r="E223" s="242" t="s">
        <v>235</v>
      </c>
      <c r="F223" s="243">
        <v>41</v>
      </c>
      <c r="G223" s="66">
        <v>39</v>
      </c>
      <c r="H223" s="67">
        <v>37.9</v>
      </c>
      <c r="I223" s="176"/>
    </row>
    <row r="224" spans="1:9" s="177" customFormat="1" ht="19.5" customHeight="1">
      <c r="A224" s="36">
        <f t="shared" si="2"/>
        <v>178</v>
      </c>
      <c r="B224" s="241" t="s">
        <v>236</v>
      </c>
      <c r="C224" s="241"/>
      <c r="D224" s="241"/>
      <c r="E224" s="242" t="s">
        <v>235</v>
      </c>
      <c r="F224" s="243">
        <v>41</v>
      </c>
      <c r="G224" s="66">
        <v>39</v>
      </c>
      <c r="H224" s="67">
        <v>37.3</v>
      </c>
      <c r="I224" s="176"/>
    </row>
    <row r="225" spans="1:9" s="177" customFormat="1" ht="22.5" customHeight="1">
      <c r="A225" s="36">
        <f t="shared" si="2"/>
        <v>179</v>
      </c>
      <c r="B225" s="244" t="s">
        <v>237</v>
      </c>
      <c r="C225" s="245"/>
      <c r="D225" s="245"/>
      <c r="E225" s="246" t="s">
        <v>238</v>
      </c>
      <c r="F225" s="238">
        <v>75</v>
      </c>
      <c r="G225" s="199">
        <v>70</v>
      </c>
      <c r="H225" s="200">
        <v>68.9</v>
      </c>
      <c r="I225" s="176"/>
    </row>
    <row r="226" spans="1:9" s="177" customFormat="1" ht="25.5" customHeight="1">
      <c r="A226" s="36">
        <f t="shared" si="2"/>
        <v>180</v>
      </c>
      <c r="B226" s="244" t="s">
        <v>239</v>
      </c>
      <c r="C226" s="247"/>
      <c r="D226" s="248"/>
      <c r="E226" s="246" t="s">
        <v>238</v>
      </c>
      <c r="F226" s="238">
        <v>62</v>
      </c>
      <c r="G226" s="199">
        <v>58</v>
      </c>
      <c r="H226" s="200">
        <v>55.7</v>
      </c>
      <c r="I226" s="176"/>
    </row>
    <row r="227" spans="1:9" s="177" customFormat="1" ht="25.5" customHeight="1">
      <c r="A227" s="36">
        <f t="shared" si="2"/>
        <v>181</v>
      </c>
      <c r="B227" s="244" t="s">
        <v>240</v>
      </c>
      <c r="C227" s="247"/>
      <c r="D227" s="248"/>
      <c r="E227" s="246" t="s">
        <v>241</v>
      </c>
      <c r="F227" s="238">
        <v>125</v>
      </c>
      <c r="G227" s="199">
        <v>119</v>
      </c>
      <c r="H227" s="200">
        <v>116.7</v>
      </c>
      <c r="I227" s="176"/>
    </row>
    <row r="228" spans="1:9" s="177" customFormat="1" ht="25.5" customHeight="1">
      <c r="A228" s="36">
        <f t="shared" si="2"/>
        <v>182</v>
      </c>
      <c r="B228" s="244" t="s">
        <v>242</v>
      </c>
      <c r="C228" s="247"/>
      <c r="D228" s="248"/>
      <c r="E228" s="246"/>
      <c r="F228" s="238">
        <v>130</v>
      </c>
      <c r="G228" s="199">
        <v>125</v>
      </c>
      <c r="H228" s="200">
        <v>122.6</v>
      </c>
      <c r="I228" s="176"/>
    </row>
    <row r="229" spans="1:9" s="177" customFormat="1" ht="25.5" customHeight="1">
      <c r="A229" s="36">
        <f t="shared" si="2"/>
        <v>183</v>
      </c>
      <c r="B229" s="244" t="s">
        <v>243</v>
      </c>
      <c r="C229" s="247"/>
      <c r="D229" s="248"/>
      <c r="E229" s="240" t="s">
        <v>18</v>
      </c>
      <c r="F229" s="238">
        <v>97</v>
      </c>
      <c r="G229" s="199">
        <v>92</v>
      </c>
      <c r="H229" s="200">
        <v>89.8</v>
      </c>
      <c r="I229" s="176"/>
    </row>
    <row r="230" spans="1:9" s="177" customFormat="1" ht="25.5" customHeight="1">
      <c r="A230" s="36">
        <f t="shared" si="2"/>
        <v>184</v>
      </c>
      <c r="B230" s="244" t="s">
        <v>244</v>
      </c>
      <c r="C230" s="247"/>
      <c r="D230" s="248"/>
      <c r="E230" s="240" t="s">
        <v>18</v>
      </c>
      <c r="F230" s="238">
        <v>57</v>
      </c>
      <c r="G230" s="199">
        <v>54</v>
      </c>
      <c r="H230" s="200">
        <v>52.9</v>
      </c>
      <c r="I230" s="176"/>
    </row>
    <row r="231" spans="1:9" s="177" customFormat="1" ht="25.5" customHeight="1">
      <c r="A231" s="36">
        <f t="shared" si="2"/>
        <v>185</v>
      </c>
      <c r="B231" s="244" t="s">
        <v>245</v>
      </c>
      <c r="C231" s="247"/>
      <c r="D231" s="248"/>
      <c r="E231" s="240" t="s">
        <v>18</v>
      </c>
      <c r="F231" s="238">
        <v>62</v>
      </c>
      <c r="G231" s="199">
        <v>58</v>
      </c>
      <c r="H231" s="200">
        <v>56.7</v>
      </c>
      <c r="I231" s="176"/>
    </row>
    <row r="232" spans="1:9" s="177" customFormat="1" ht="19.5" customHeight="1">
      <c r="A232" s="36">
        <f t="shared" si="2"/>
        <v>186</v>
      </c>
      <c r="B232" s="249" t="s">
        <v>246</v>
      </c>
      <c r="C232" s="249"/>
      <c r="D232" s="249"/>
      <c r="E232" s="240" t="s">
        <v>18</v>
      </c>
      <c r="F232" s="238">
        <v>48</v>
      </c>
      <c r="G232" s="199">
        <v>45</v>
      </c>
      <c r="H232" s="200">
        <v>43.2</v>
      </c>
      <c r="I232" s="176"/>
    </row>
    <row r="233" spans="1:9" s="177" customFormat="1" ht="19.5" customHeight="1">
      <c r="A233" s="36">
        <f t="shared" si="2"/>
        <v>187</v>
      </c>
      <c r="B233" s="249" t="s">
        <v>247</v>
      </c>
      <c r="C233" s="249"/>
      <c r="D233" s="249"/>
      <c r="E233" s="240" t="s">
        <v>18</v>
      </c>
      <c r="F233" s="238">
        <v>60</v>
      </c>
      <c r="G233" s="199">
        <v>55</v>
      </c>
      <c r="H233" s="200">
        <v>53.4</v>
      </c>
      <c r="I233" s="176"/>
    </row>
    <row r="234" spans="1:9" s="177" customFormat="1" ht="19.5" customHeight="1">
      <c r="A234" s="36">
        <f t="shared" si="2"/>
        <v>188</v>
      </c>
      <c r="B234" s="249" t="s">
        <v>248</v>
      </c>
      <c r="C234" s="249"/>
      <c r="D234" s="249"/>
      <c r="E234" s="240" t="s">
        <v>18</v>
      </c>
      <c r="F234" s="238">
        <v>68</v>
      </c>
      <c r="G234" s="199">
        <v>63</v>
      </c>
      <c r="H234" s="200">
        <v>61.8</v>
      </c>
      <c r="I234" s="176"/>
    </row>
    <row r="235" spans="1:9" s="177" customFormat="1" ht="19.5" customHeight="1">
      <c r="A235" s="36">
        <f t="shared" si="2"/>
        <v>189</v>
      </c>
      <c r="B235" s="249" t="s">
        <v>249</v>
      </c>
      <c r="C235" s="249"/>
      <c r="D235" s="249"/>
      <c r="E235" s="240" t="s">
        <v>18</v>
      </c>
      <c r="F235" s="238">
        <v>58</v>
      </c>
      <c r="G235" s="199">
        <v>54</v>
      </c>
      <c r="H235" s="200">
        <v>51.9</v>
      </c>
      <c r="I235" s="176"/>
    </row>
    <row r="236" spans="1:9" s="177" customFormat="1" ht="19.5" customHeight="1">
      <c r="A236" s="36">
        <f t="shared" si="2"/>
        <v>190</v>
      </c>
      <c r="B236" s="249" t="s">
        <v>250</v>
      </c>
      <c r="C236" s="249"/>
      <c r="D236" s="249"/>
      <c r="E236" s="240" t="s">
        <v>18</v>
      </c>
      <c r="F236" s="238">
        <v>87</v>
      </c>
      <c r="G236" s="199">
        <v>82</v>
      </c>
      <c r="H236" s="200">
        <v>79.9</v>
      </c>
      <c r="I236" s="176"/>
    </row>
    <row r="237" spans="1:9" s="177" customFormat="1" ht="19.5" customHeight="1">
      <c r="A237" s="36">
        <f t="shared" si="2"/>
        <v>191</v>
      </c>
      <c r="B237" s="249" t="s">
        <v>251</v>
      </c>
      <c r="C237" s="249"/>
      <c r="D237" s="249"/>
      <c r="E237" s="240" t="s">
        <v>18</v>
      </c>
      <c r="F237" s="238">
        <v>148</v>
      </c>
      <c r="G237" s="199">
        <v>140</v>
      </c>
      <c r="H237" s="200">
        <v>134.9</v>
      </c>
      <c r="I237" s="176"/>
    </row>
    <row r="238" spans="1:9" s="177" customFormat="1" ht="27" customHeight="1">
      <c r="A238" s="36">
        <f t="shared" si="2"/>
        <v>192</v>
      </c>
      <c r="B238" s="250" t="s">
        <v>252</v>
      </c>
      <c r="C238" s="250"/>
      <c r="D238" s="250"/>
      <c r="E238" s="209" t="s">
        <v>197</v>
      </c>
      <c r="F238" s="238">
        <v>57</v>
      </c>
      <c r="G238" s="199" t="s">
        <v>28</v>
      </c>
      <c r="H238" s="200">
        <v>51.3</v>
      </c>
      <c r="I238" s="176"/>
    </row>
    <row r="239" spans="1:9" s="177" customFormat="1" ht="27" customHeight="1">
      <c r="A239" s="36">
        <f t="shared" si="2"/>
        <v>193</v>
      </c>
      <c r="B239" s="250" t="s">
        <v>253</v>
      </c>
      <c r="C239" s="250"/>
      <c r="D239" s="250"/>
      <c r="E239" s="209" t="s">
        <v>197</v>
      </c>
      <c r="F239" s="238">
        <v>106</v>
      </c>
      <c r="G239" s="199">
        <v>98</v>
      </c>
      <c r="H239" s="200">
        <v>96.2</v>
      </c>
      <c r="I239" s="176"/>
    </row>
    <row r="240" spans="1:9" s="177" customFormat="1" ht="27" customHeight="1">
      <c r="A240" s="36">
        <f t="shared" si="2"/>
        <v>194</v>
      </c>
      <c r="B240" s="251" t="s">
        <v>254</v>
      </c>
      <c r="C240" s="250"/>
      <c r="D240" s="250"/>
      <c r="E240" s="209" t="s">
        <v>197</v>
      </c>
      <c r="F240" s="238">
        <v>67</v>
      </c>
      <c r="G240" s="199">
        <v>64</v>
      </c>
      <c r="H240" s="200">
        <v>62.7</v>
      </c>
      <c r="I240" s="176"/>
    </row>
    <row r="241" spans="1:9" s="177" customFormat="1" ht="27" customHeight="1">
      <c r="A241" s="36">
        <f t="shared" si="2"/>
        <v>195</v>
      </c>
      <c r="B241" s="250" t="s">
        <v>255</v>
      </c>
      <c r="C241" s="250"/>
      <c r="D241" s="250"/>
      <c r="E241" s="209" t="s">
        <v>197</v>
      </c>
      <c r="F241" s="238">
        <v>67</v>
      </c>
      <c r="G241" s="199">
        <v>64</v>
      </c>
      <c r="H241" s="200">
        <v>62.7</v>
      </c>
      <c r="I241" s="176"/>
    </row>
    <row r="242" spans="1:9" s="177" customFormat="1" ht="27" customHeight="1">
      <c r="A242" s="36">
        <f t="shared" si="2"/>
        <v>196</v>
      </c>
      <c r="B242" s="250" t="s">
        <v>256</v>
      </c>
      <c r="C242" s="250"/>
      <c r="D242" s="250"/>
      <c r="E242" s="209" t="s">
        <v>197</v>
      </c>
      <c r="F242" s="238">
        <v>97</v>
      </c>
      <c r="G242" s="199">
        <v>91</v>
      </c>
      <c r="H242" s="200">
        <v>88.8</v>
      </c>
      <c r="I242" s="176"/>
    </row>
    <row r="243" spans="1:9" s="177" customFormat="1" ht="27" customHeight="1">
      <c r="A243" s="36">
        <f t="shared" si="2"/>
        <v>197</v>
      </c>
      <c r="B243" s="250" t="s">
        <v>257</v>
      </c>
      <c r="C243" s="250"/>
      <c r="D243" s="250"/>
      <c r="E243" s="209"/>
      <c r="F243" s="238">
        <v>107</v>
      </c>
      <c r="G243" s="199">
        <v>100</v>
      </c>
      <c r="H243" s="200">
        <v>97.9</v>
      </c>
      <c r="I243" s="176"/>
    </row>
    <row r="244" spans="1:9" s="177" customFormat="1" ht="19.5" customHeight="1">
      <c r="A244" s="36">
        <f t="shared" si="2"/>
        <v>198</v>
      </c>
      <c r="B244" s="250" t="s">
        <v>258</v>
      </c>
      <c r="C244" s="250"/>
      <c r="D244" s="250"/>
      <c r="E244" s="209" t="s">
        <v>197</v>
      </c>
      <c r="F244" s="238">
        <v>77</v>
      </c>
      <c r="G244" s="199">
        <v>72</v>
      </c>
      <c r="H244" s="200">
        <v>69.9</v>
      </c>
      <c r="I244" s="176"/>
    </row>
    <row r="245" spans="1:9" s="177" customFormat="1" ht="19.5" customHeight="1">
      <c r="A245" s="36">
        <f t="shared" si="2"/>
        <v>199</v>
      </c>
      <c r="B245" s="250" t="s">
        <v>259</v>
      </c>
      <c r="C245" s="250"/>
      <c r="D245" s="250"/>
      <c r="E245" s="209" t="s">
        <v>197</v>
      </c>
      <c r="F245" s="238">
        <v>123</v>
      </c>
      <c r="G245" s="199">
        <v>115</v>
      </c>
      <c r="H245" s="200">
        <v>112.3</v>
      </c>
      <c r="I245" s="176"/>
    </row>
    <row r="246" spans="1:9" s="177" customFormat="1" ht="19.5" customHeight="1">
      <c r="A246" s="36">
        <f t="shared" si="2"/>
        <v>200</v>
      </c>
      <c r="B246" s="250" t="s">
        <v>258</v>
      </c>
      <c r="C246" s="250"/>
      <c r="D246" s="250"/>
      <c r="E246" s="209"/>
      <c r="F246" s="238">
        <v>77</v>
      </c>
      <c r="G246" s="199">
        <v>63</v>
      </c>
      <c r="H246" s="200">
        <v>59.9</v>
      </c>
      <c r="I246" s="176"/>
    </row>
    <row r="247" spans="1:9" s="177" customFormat="1" ht="19.5" customHeight="1">
      <c r="A247" s="36">
        <f t="shared" si="2"/>
        <v>201</v>
      </c>
      <c r="B247" s="250" t="s">
        <v>260</v>
      </c>
      <c r="C247" s="250"/>
      <c r="D247" s="250"/>
      <c r="E247" s="209" t="s">
        <v>197</v>
      </c>
      <c r="F247" s="238">
        <v>124</v>
      </c>
      <c r="G247" s="199">
        <v>115</v>
      </c>
      <c r="H247" s="200">
        <v>113.7</v>
      </c>
      <c r="I247" s="176"/>
    </row>
    <row r="248" spans="1:9" s="177" customFormat="1" ht="19.5" customHeight="1">
      <c r="A248" s="36">
        <f t="shared" si="2"/>
        <v>202</v>
      </c>
      <c r="B248" s="250" t="s">
        <v>261</v>
      </c>
      <c r="C248" s="250"/>
      <c r="D248" s="250"/>
      <c r="E248" s="209" t="s">
        <v>197</v>
      </c>
      <c r="F248" s="238">
        <v>77</v>
      </c>
      <c r="G248" s="199">
        <v>73</v>
      </c>
      <c r="H248" s="200">
        <v>69.9</v>
      </c>
      <c r="I248" s="176"/>
    </row>
    <row r="249" spans="1:9" s="177" customFormat="1" ht="19.5" customHeight="1">
      <c r="A249" s="36">
        <f t="shared" si="2"/>
        <v>203</v>
      </c>
      <c r="B249" s="250" t="s">
        <v>262</v>
      </c>
      <c r="C249" s="250"/>
      <c r="D249" s="250"/>
      <c r="E249" s="209"/>
      <c r="F249" s="238">
        <v>142</v>
      </c>
      <c r="G249" s="199">
        <v>130</v>
      </c>
      <c r="H249" s="200">
        <v>128.7</v>
      </c>
      <c r="I249" s="176"/>
    </row>
    <row r="250" spans="1:9" s="177" customFormat="1" ht="19.5" customHeight="1">
      <c r="A250" s="36">
        <f t="shared" si="2"/>
        <v>204</v>
      </c>
      <c r="B250" s="166" t="s">
        <v>263</v>
      </c>
      <c r="C250" s="166"/>
      <c r="D250" s="166"/>
      <c r="E250" s="209" t="s">
        <v>197</v>
      </c>
      <c r="F250" s="243">
        <v>47</v>
      </c>
      <c r="G250" s="66">
        <v>42</v>
      </c>
      <c r="H250" s="67">
        <v>39.9</v>
      </c>
      <c r="I250" s="176"/>
    </row>
    <row r="251" spans="1:9" s="177" customFormat="1" ht="19.5" customHeight="1">
      <c r="A251" s="36">
        <f t="shared" si="2"/>
        <v>205</v>
      </c>
      <c r="B251" s="166" t="s">
        <v>264</v>
      </c>
      <c r="C251" s="166"/>
      <c r="D251" s="166"/>
      <c r="E251" s="209" t="s">
        <v>197</v>
      </c>
      <c r="F251" s="243">
        <v>85</v>
      </c>
      <c r="G251" s="66">
        <v>80</v>
      </c>
      <c r="H251" s="67">
        <v>75.7</v>
      </c>
      <c r="I251" s="176"/>
    </row>
    <row r="252" spans="1:9" s="177" customFormat="1" ht="19.5" customHeight="1">
      <c r="A252" s="36">
        <f t="shared" si="2"/>
        <v>206</v>
      </c>
      <c r="B252" s="250" t="s">
        <v>265</v>
      </c>
      <c r="C252" s="250"/>
      <c r="D252" s="250"/>
      <c r="E252" s="209" t="s">
        <v>197</v>
      </c>
      <c r="F252" s="252">
        <v>289</v>
      </c>
      <c r="G252" s="253">
        <v>236</v>
      </c>
      <c r="H252" s="254">
        <v>228.9</v>
      </c>
      <c r="I252" s="176"/>
    </row>
    <row r="253" spans="1:9" s="177" customFormat="1" ht="23.25" customHeight="1">
      <c r="A253" s="36">
        <f t="shared" si="2"/>
        <v>0</v>
      </c>
      <c r="B253" s="255" t="s">
        <v>266</v>
      </c>
      <c r="C253" s="255"/>
      <c r="D253" s="255"/>
      <c r="E253" s="255"/>
      <c r="F253" s="256"/>
      <c r="G253" s="256"/>
      <c r="H253" s="256"/>
      <c r="I253" s="176"/>
    </row>
    <row r="254" spans="1:9" s="177" customFormat="1" ht="23.25" customHeight="1">
      <c r="A254" s="36">
        <f t="shared" si="2"/>
        <v>0</v>
      </c>
      <c r="B254" s="257"/>
      <c r="C254" s="257"/>
      <c r="D254" s="257"/>
      <c r="E254" s="230"/>
      <c r="F254" s="258"/>
      <c r="G254" s="235"/>
      <c r="H254" s="259"/>
      <c r="I254" s="176"/>
    </row>
    <row r="255" spans="1:9" s="177" customFormat="1" ht="23.25" customHeight="1" hidden="1">
      <c r="A255" s="36">
        <f t="shared" si="2"/>
        <v>207</v>
      </c>
      <c r="B255" s="250" t="s">
        <v>267</v>
      </c>
      <c r="C255" s="250"/>
      <c r="D255" s="250"/>
      <c r="E255" s="230" t="s">
        <v>213</v>
      </c>
      <c r="F255" s="198">
        <f aca="true" t="shared" si="3" ref="F255:F263">ROUND(H255*1.07,1)</f>
        <v>0</v>
      </c>
      <c r="G255" s="199"/>
      <c r="H255" s="200"/>
      <c r="I255" s="176"/>
    </row>
    <row r="256" spans="1:9" s="177" customFormat="1" ht="23.25" customHeight="1" hidden="1">
      <c r="A256" s="36">
        <f t="shared" si="2"/>
        <v>208</v>
      </c>
      <c r="B256" s="250" t="s">
        <v>268</v>
      </c>
      <c r="C256" s="250"/>
      <c r="D256" s="250"/>
      <c r="E256" s="230" t="s">
        <v>213</v>
      </c>
      <c r="F256" s="198">
        <f t="shared" si="3"/>
        <v>0</v>
      </c>
      <c r="G256" s="199"/>
      <c r="H256" s="200"/>
      <c r="I256" s="260"/>
    </row>
    <row r="257" spans="1:9" s="177" customFormat="1" ht="23.25" customHeight="1" hidden="1">
      <c r="A257" s="36">
        <f t="shared" si="2"/>
        <v>209</v>
      </c>
      <c r="B257" s="250" t="s">
        <v>269</v>
      </c>
      <c r="C257" s="250"/>
      <c r="D257" s="250"/>
      <c r="E257" s="230" t="s">
        <v>213</v>
      </c>
      <c r="F257" s="198">
        <f t="shared" si="3"/>
        <v>0</v>
      </c>
      <c r="G257" s="199"/>
      <c r="H257" s="200"/>
      <c r="I257" s="260"/>
    </row>
    <row r="258" spans="1:9" s="177" customFormat="1" ht="23.25" customHeight="1" hidden="1">
      <c r="A258" s="36">
        <f t="shared" si="2"/>
        <v>210</v>
      </c>
      <c r="B258" s="250" t="s">
        <v>270</v>
      </c>
      <c r="C258" s="250"/>
      <c r="D258" s="250"/>
      <c r="E258" s="230" t="s">
        <v>213</v>
      </c>
      <c r="F258" s="198">
        <f t="shared" si="3"/>
        <v>0</v>
      </c>
      <c r="G258" s="199"/>
      <c r="H258" s="200"/>
      <c r="I258" s="176"/>
    </row>
    <row r="259" spans="1:9" s="177" customFormat="1" ht="23.25" customHeight="1" hidden="1">
      <c r="A259" s="36">
        <f t="shared" si="2"/>
        <v>211</v>
      </c>
      <c r="B259" s="250" t="s">
        <v>271</v>
      </c>
      <c r="C259" s="250"/>
      <c r="D259" s="250"/>
      <c r="E259" s="230" t="s">
        <v>213</v>
      </c>
      <c r="F259" s="198">
        <f t="shared" si="3"/>
        <v>0</v>
      </c>
      <c r="G259" s="199"/>
      <c r="H259" s="200"/>
      <c r="I259" s="176"/>
    </row>
    <row r="260" spans="1:9" s="177" customFormat="1" ht="23.25" customHeight="1" hidden="1">
      <c r="A260" s="36">
        <f t="shared" si="2"/>
        <v>212</v>
      </c>
      <c r="B260" s="195" t="s">
        <v>272</v>
      </c>
      <c r="C260" s="195"/>
      <c r="D260" s="195"/>
      <c r="E260" s="230" t="s">
        <v>213</v>
      </c>
      <c r="F260" s="198">
        <f t="shared" si="3"/>
        <v>0</v>
      </c>
      <c r="G260" s="199"/>
      <c r="H260" s="200"/>
      <c r="I260" s="176"/>
    </row>
    <row r="261" spans="1:9" s="177" customFormat="1" ht="23.25" customHeight="1" hidden="1">
      <c r="A261" s="36">
        <f t="shared" si="2"/>
        <v>213</v>
      </c>
      <c r="B261" s="195" t="s">
        <v>273</v>
      </c>
      <c r="C261" s="195"/>
      <c r="D261" s="195"/>
      <c r="E261" s="230" t="s">
        <v>213</v>
      </c>
      <c r="F261" s="198">
        <f t="shared" si="3"/>
        <v>0</v>
      </c>
      <c r="G261" s="199"/>
      <c r="H261" s="200"/>
      <c r="I261" s="176"/>
    </row>
    <row r="262" spans="1:9" s="177" customFormat="1" ht="23.25" customHeight="1" hidden="1">
      <c r="A262" s="36">
        <f t="shared" si="2"/>
        <v>214</v>
      </c>
      <c r="B262" s="195" t="s">
        <v>274</v>
      </c>
      <c r="C262" s="195"/>
      <c r="D262" s="195"/>
      <c r="E262" s="230" t="s">
        <v>213</v>
      </c>
      <c r="F262" s="198">
        <f t="shared" si="3"/>
        <v>0</v>
      </c>
      <c r="G262" s="199"/>
      <c r="H262" s="200"/>
      <c r="I262" s="176"/>
    </row>
    <row r="263" spans="1:9" s="177" customFormat="1" ht="23.25" customHeight="1" hidden="1">
      <c r="A263" s="36">
        <f t="shared" si="2"/>
        <v>215</v>
      </c>
      <c r="B263" s="231" t="s">
        <v>275</v>
      </c>
      <c r="C263" s="119"/>
      <c r="D263" s="261"/>
      <c r="E263" s="230" t="s">
        <v>213</v>
      </c>
      <c r="F263" s="198">
        <f t="shared" si="3"/>
        <v>0</v>
      </c>
      <c r="G263" s="199"/>
      <c r="H263" s="200"/>
      <c r="I263" s="176"/>
    </row>
    <row r="264" spans="1:9" s="177" customFormat="1" ht="23.25" customHeight="1">
      <c r="A264" s="36">
        <v>202</v>
      </c>
      <c r="B264" s="262" t="s">
        <v>276</v>
      </c>
      <c r="C264" s="262"/>
      <c r="D264" s="262"/>
      <c r="E264" s="230"/>
      <c r="F264" s="263">
        <v>50</v>
      </c>
      <c r="G264" s="216">
        <v>47</v>
      </c>
      <c r="H264" s="264">
        <v>45.4</v>
      </c>
      <c r="I264" s="176"/>
    </row>
    <row r="265" spans="1:9" s="177" customFormat="1" ht="23.25" customHeight="1">
      <c r="A265" s="36">
        <v>203</v>
      </c>
      <c r="B265" s="262" t="s">
        <v>277</v>
      </c>
      <c r="C265" s="262"/>
      <c r="D265" s="262"/>
      <c r="E265" s="230" t="s">
        <v>213</v>
      </c>
      <c r="F265" s="264">
        <v>45.4</v>
      </c>
      <c r="G265" s="264">
        <v>45.4</v>
      </c>
      <c r="H265" s="264">
        <v>45.4</v>
      </c>
      <c r="I265" s="176"/>
    </row>
    <row r="266" spans="1:9" s="177" customFormat="1" ht="23.25" customHeight="1">
      <c r="A266" s="36">
        <v>204</v>
      </c>
      <c r="B266" s="262" t="s">
        <v>278</v>
      </c>
      <c r="C266" s="262"/>
      <c r="D266" s="262"/>
      <c r="E266" s="230"/>
      <c r="F266" s="264">
        <v>55</v>
      </c>
      <c r="G266" s="264">
        <v>49</v>
      </c>
      <c r="H266" s="264">
        <v>45.9</v>
      </c>
      <c r="I266" s="176"/>
    </row>
    <row r="267" spans="1:9" s="177" customFormat="1" ht="23.25" customHeight="1">
      <c r="A267" s="36">
        <v>205</v>
      </c>
      <c r="B267" s="265" t="s">
        <v>279</v>
      </c>
      <c r="C267" s="265"/>
      <c r="D267" s="265"/>
      <c r="E267" s="230" t="s">
        <v>213</v>
      </c>
      <c r="F267" s="266">
        <v>55</v>
      </c>
      <c r="G267" s="220">
        <v>49</v>
      </c>
      <c r="H267" s="221">
        <v>47.8</v>
      </c>
      <c r="I267" s="176"/>
    </row>
    <row r="268" spans="1:9" s="177" customFormat="1" ht="23.25" customHeight="1">
      <c r="A268" s="36">
        <v>206</v>
      </c>
      <c r="B268" s="265" t="s">
        <v>280</v>
      </c>
      <c r="C268" s="265"/>
      <c r="D268" s="265"/>
      <c r="E268" s="230" t="s">
        <v>213</v>
      </c>
      <c r="F268" s="266">
        <v>58</v>
      </c>
      <c r="G268" s="220">
        <v>56</v>
      </c>
      <c r="H268" s="221">
        <v>54.3</v>
      </c>
      <c r="I268" s="176"/>
    </row>
    <row r="269" spans="1:9" s="177" customFormat="1" ht="23.25" customHeight="1">
      <c r="A269" s="36">
        <v>207</v>
      </c>
      <c r="B269" s="265" t="s">
        <v>281</v>
      </c>
      <c r="C269" s="265"/>
      <c r="D269" s="265"/>
      <c r="E269" s="230" t="s">
        <v>213</v>
      </c>
      <c r="F269" s="266">
        <v>58</v>
      </c>
      <c r="G269" s="220">
        <v>56</v>
      </c>
      <c r="H269" s="221">
        <v>54.3</v>
      </c>
      <c r="I269" s="176"/>
    </row>
    <row r="270" spans="1:9" s="177" customFormat="1" ht="23.25" customHeight="1">
      <c r="A270" s="36">
        <v>208</v>
      </c>
      <c r="B270" s="265" t="s">
        <v>282</v>
      </c>
      <c r="C270" s="265"/>
      <c r="D270" s="265"/>
      <c r="E270" s="230" t="s">
        <v>213</v>
      </c>
      <c r="F270" s="266">
        <v>58</v>
      </c>
      <c r="G270" s="220">
        <v>56</v>
      </c>
      <c r="H270" s="221">
        <v>54.3</v>
      </c>
      <c r="I270" s="176"/>
    </row>
    <row r="271" spans="1:9" s="177" customFormat="1" ht="23.25" customHeight="1">
      <c r="A271" s="36">
        <v>209</v>
      </c>
      <c r="B271" s="265" t="s">
        <v>283</v>
      </c>
      <c r="C271" s="265"/>
      <c r="D271" s="265"/>
      <c r="E271" s="230" t="s">
        <v>213</v>
      </c>
      <c r="F271" s="266">
        <v>58</v>
      </c>
      <c r="G271" s="220">
        <v>56</v>
      </c>
      <c r="H271" s="221">
        <v>54.3</v>
      </c>
      <c r="I271" s="176"/>
    </row>
    <row r="272" spans="1:9" s="177" customFormat="1" ht="23.25" customHeight="1">
      <c r="A272" s="36">
        <v>210</v>
      </c>
      <c r="B272" s="265" t="s">
        <v>284</v>
      </c>
      <c r="C272" s="265"/>
      <c r="D272" s="265"/>
      <c r="E272" s="230" t="s">
        <v>213</v>
      </c>
      <c r="F272" s="266">
        <v>58</v>
      </c>
      <c r="G272" s="220">
        <v>56</v>
      </c>
      <c r="H272" s="221">
        <v>54.3</v>
      </c>
      <c r="I272" s="176"/>
    </row>
    <row r="273" spans="1:9" s="177" customFormat="1" ht="23.25" customHeight="1">
      <c r="A273" s="36">
        <v>211</v>
      </c>
      <c r="B273" s="265" t="s">
        <v>285</v>
      </c>
      <c r="C273" s="265"/>
      <c r="D273" s="265"/>
      <c r="E273" s="230" t="s">
        <v>213</v>
      </c>
      <c r="F273" s="266">
        <v>58</v>
      </c>
      <c r="G273" s="220">
        <v>56</v>
      </c>
      <c r="H273" s="221">
        <v>54.3</v>
      </c>
      <c r="I273" s="176"/>
    </row>
    <row r="274" spans="1:9" s="177" customFormat="1" ht="23.25" customHeight="1">
      <c r="A274" s="36">
        <v>212</v>
      </c>
      <c r="B274" s="265" t="s">
        <v>286</v>
      </c>
      <c r="C274" s="265"/>
      <c r="D274" s="265"/>
      <c r="E274" s="44" t="s">
        <v>213</v>
      </c>
      <c r="F274" s="266">
        <v>58</v>
      </c>
      <c r="G274" s="220">
        <v>54</v>
      </c>
      <c r="H274" s="221">
        <v>52.9</v>
      </c>
      <c r="I274" s="176"/>
    </row>
    <row r="275" spans="1:9" s="177" customFormat="1" ht="23.25" customHeight="1">
      <c r="A275" s="36">
        <f aca="true" t="shared" si="4" ref="A275:A285">IF(F275&lt;&gt;"",MAX(A$1:A274)+1,"")</f>
        <v>0</v>
      </c>
      <c r="B275" s="267" t="s">
        <v>287</v>
      </c>
      <c r="C275" s="267"/>
      <c r="D275" s="267"/>
      <c r="E275" s="267"/>
      <c r="F275" s="267"/>
      <c r="G275" s="267"/>
      <c r="H275" s="267"/>
      <c r="I275" s="176"/>
    </row>
    <row r="276" spans="1:9" s="269" customFormat="1" ht="19.5" customHeight="1">
      <c r="A276" s="36">
        <f t="shared" si="4"/>
        <v>0</v>
      </c>
      <c r="B276" s="256"/>
      <c r="C276" s="256"/>
      <c r="D276" s="256"/>
      <c r="E276" s="256"/>
      <c r="F276" s="256"/>
      <c r="G276" s="256"/>
      <c r="H276" s="256"/>
      <c r="I276" s="268"/>
    </row>
    <row r="277" spans="1:9" s="177" customFormat="1" ht="19.5" customHeight="1">
      <c r="A277" s="36">
        <f t="shared" si="4"/>
        <v>216</v>
      </c>
      <c r="B277" s="257" t="s">
        <v>288</v>
      </c>
      <c r="C277" s="257"/>
      <c r="D277" s="257"/>
      <c r="E277" s="230" t="s">
        <v>289</v>
      </c>
      <c r="F277" s="270">
        <v>55</v>
      </c>
      <c r="G277" s="271">
        <v>52</v>
      </c>
      <c r="H277" s="272">
        <v>50.7</v>
      </c>
      <c r="I277" s="176"/>
    </row>
    <row r="278" spans="1:9" s="177" customFormat="1" ht="24" customHeight="1">
      <c r="A278" s="36">
        <f t="shared" si="4"/>
        <v>217</v>
      </c>
      <c r="B278" s="273" t="s">
        <v>290</v>
      </c>
      <c r="C278" s="273"/>
      <c r="D278" s="273"/>
      <c r="E278" s="274" t="s">
        <v>289</v>
      </c>
      <c r="F278" s="275">
        <v>49</v>
      </c>
      <c r="G278" s="276"/>
      <c r="H278" s="277"/>
      <c r="I278" s="176"/>
    </row>
    <row r="279" spans="1:9" s="177" customFormat="1" ht="23.25" customHeight="1">
      <c r="A279" s="36">
        <f t="shared" si="4"/>
        <v>218</v>
      </c>
      <c r="B279" s="250" t="s">
        <v>291</v>
      </c>
      <c r="C279" s="250"/>
      <c r="D279" s="250"/>
      <c r="E279" s="249" t="s">
        <v>289</v>
      </c>
      <c r="F279" s="181">
        <v>79</v>
      </c>
      <c r="G279" s="161">
        <v>73</v>
      </c>
      <c r="H279" s="162">
        <v>70.9</v>
      </c>
      <c r="I279" s="176"/>
    </row>
    <row r="280" spans="1:9" s="177" customFormat="1" ht="23.25" customHeight="1">
      <c r="A280" s="36">
        <f t="shared" si="4"/>
        <v>219</v>
      </c>
      <c r="B280" s="250" t="s">
        <v>292</v>
      </c>
      <c r="C280" s="250"/>
      <c r="D280" s="250"/>
      <c r="E280" s="249" t="s">
        <v>293</v>
      </c>
      <c r="F280" s="181">
        <v>57</v>
      </c>
      <c r="G280" s="161">
        <v>49</v>
      </c>
      <c r="H280" s="162">
        <v>46.5</v>
      </c>
      <c r="I280" s="176"/>
    </row>
    <row r="281" spans="1:9" s="177" customFormat="1" ht="23.25" customHeight="1">
      <c r="A281" s="36">
        <f t="shared" si="4"/>
        <v>220</v>
      </c>
      <c r="B281" s="278" t="s">
        <v>294</v>
      </c>
      <c r="C281" s="278"/>
      <c r="D281" s="278"/>
      <c r="E281" s="279" t="s">
        <v>18</v>
      </c>
      <c r="F281" s="280">
        <v>55</v>
      </c>
      <c r="G281" s="281">
        <v>50</v>
      </c>
      <c r="H281" s="101">
        <v>47.9</v>
      </c>
      <c r="I281" s="176"/>
    </row>
    <row r="282" spans="1:9" s="177" customFormat="1" ht="23.25" customHeight="1">
      <c r="A282" s="36">
        <f t="shared" si="4"/>
        <v>221</v>
      </c>
      <c r="B282" s="278" t="s">
        <v>295</v>
      </c>
      <c r="C282" s="278"/>
      <c r="D282" s="278"/>
      <c r="E282" s="279" t="s">
        <v>18</v>
      </c>
      <c r="F282" s="280">
        <v>50</v>
      </c>
      <c r="G282" s="281">
        <v>47</v>
      </c>
      <c r="H282" s="101">
        <v>44.9</v>
      </c>
      <c r="I282" s="176"/>
    </row>
    <row r="283" spans="1:9" s="177" customFormat="1" ht="23.25" customHeight="1">
      <c r="A283" s="36">
        <f t="shared" si="4"/>
        <v>222</v>
      </c>
      <c r="B283" s="250" t="s">
        <v>296</v>
      </c>
      <c r="C283" s="250"/>
      <c r="D283" s="250"/>
      <c r="E283" s="249" t="s">
        <v>297</v>
      </c>
      <c r="F283" s="181">
        <v>25</v>
      </c>
      <c r="G283" s="161">
        <v>23</v>
      </c>
      <c r="H283" s="162">
        <v>21.9</v>
      </c>
      <c r="I283" s="176"/>
    </row>
    <row r="284" spans="1:10" s="177" customFormat="1" ht="23.25" customHeight="1">
      <c r="A284" s="36">
        <f t="shared" si="4"/>
        <v>223</v>
      </c>
      <c r="B284" s="250" t="s">
        <v>298</v>
      </c>
      <c r="C284" s="250"/>
      <c r="D284" s="250"/>
      <c r="E284" s="249" t="s">
        <v>297</v>
      </c>
      <c r="F284" s="181">
        <v>32</v>
      </c>
      <c r="G284" s="161">
        <v>27</v>
      </c>
      <c r="H284" s="162">
        <v>25.9</v>
      </c>
      <c r="I284" s="176"/>
      <c r="J284" s="177" t="s">
        <v>299</v>
      </c>
    </row>
    <row r="285" spans="1:9" s="177" customFormat="1" ht="23.25" customHeight="1">
      <c r="A285" s="36">
        <f t="shared" si="4"/>
        <v>224</v>
      </c>
      <c r="B285" s="278" t="s">
        <v>300</v>
      </c>
      <c r="C285" s="278"/>
      <c r="D285" s="278"/>
      <c r="E285" s="279" t="s">
        <v>18</v>
      </c>
      <c r="F285" s="280">
        <v>60</v>
      </c>
      <c r="G285" s="281">
        <v>55</v>
      </c>
      <c r="H285" s="101">
        <v>53.6</v>
      </c>
      <c r="I285" s="176"/>
    </row>
    <row r="286" spans="1:9" s="177" customFormat="1" ht="23.25" customHeight="1">
      <c r="A286" s="282">
        <f>IF(F286&lt;&gt;"",MAX(A$1:A284)+1,"")</f>
        <v>224</v>
      </c>
      <c r="B286" s="283" t="s">
        <v>301</v>
      </c>
      <c r="C286" s="283"/>
      <c r="D286" s="283"/>
      <c r="E286" s="284" t="s">
        <v>42</v>
      </c>
      <c r="F286" s="285">
        <v>54</v>
      </c>
      <c r="G286" s="286">
        <v>50</v>
      </c>
      <c r="H286" s="287">
        <v>44.9</v>
      </c>
      <c r="I286" s="176"/>
    </row>
    <row r="287" spans="1:9" s="290" customFormat="1" ht="43.5" customHeight="1">
      <c r="A287" s="36">
        <f aca="true" t="shared" si="5" ref="A287:A352">IF(F287&lt;&gt;"",MAX(A$1:A286)+1,"")</f>
        <v>225</v>
      </c>
      <c r="B287" s="288" t="s">
        <v>302</v>
      </c>
      <c r="C287" s="288"/>
      <c r="D287" s="288"/>
      <c r="E287" s="38" t="s">
        <v>303</v>
      </c>
      <c r="F287" s="65">
        <v>46</v>
      </c>
      <c r="G287" s="66">
        <v>43</v>
      </c>
      <c r="H287" s="42">
        <v>41.8</v>
      </c>
      <c r="I287" s="289"/>
    </row>
    <row r="288" spans="1:9" s="290" customFormat="1" ht="43.5" customHeight="1">
      <c r="A288" s="36">
        <f t="shared" si="5"/>
        <v>226</v>
      </c>
      <c r="B288" s="288" t="s">
        <v>304</v>
      </c>
      <c r="C288" s="288"/>
      <c r="D288" s="288"/>
      <c r="E288" s="291" t="s">
        <v>303</v>
      </c>
      <c r="F288" s="65">
        <v>46</v>
      </c>
      <c r="G288" s="66">
        <v>43</v>
      </c>
      <c r="H288" s="42">
        <v>41.8</v>
      </c>
      <c r="I288" s="289"/>
    </row>
    <row r="289" spans="1:9" s="290" customFormat="1" ht="43.5" customHeight="1">
      <c r="A289" s="36">
        <f t="shared" si="5"/>
        <v>227</v>
      </c>
      <c r="B289" s="288" t="s">
        <v>305</v>
      </c>
      <c r="C289" s="288"/>
      <c r="D289" s="288"/>
      <c r="E289" s="291" t="s">
        <v>303</v>
      </c>
      <c r="F289" s="65">
        <v>46</v>
      </c>
      <c r="G289" s="66">
        <v>43</v>
      </c>
      <c r="H289" s="42">
        <v>41.8</v>
      </c>
      <c r="I289" s="289"/>
    </row>
    <row r="290" spans="1:9" s="290" customFormat="1" ht="43.5" customHeight="1">
      <c r="A290" s="36">
        <f t="shared" si="5"/>
        <v>228</v>
      </c>
      <c r="B290" s="288" t="s">
        <v>306</v>
      </c>
      <c r="C290" s="288"/>
      <c r="D290" s="288"/>
      <c r="E290" s="291" t="s">
        <v>303</v>
      </c>
      <c r="F290" s="65">
        <v>46</v>
      </c>
      <c r="G290" s="66">
        <v>43</v>
      </c>
      <c r="H290" s="42">
        <v>41.8</v>
      </c>
      <c r="I290" s="289"/>
    </row>
    <row r="291" spans="1:9" s="290" customFormat="1" ht="43.5" customHeight="1">
      <c r="A291" s="36">
        <f t="shared" si="5"/>
        <v>229</v>
      </c>
      <c r="B291" s="288" t="s">
        <v>307</v>
      </c>
      <c r="C291" s="288"/>
      <c r="D291" s="288"/>
      <c r="E291" s="291" t="s">
        <v>303</v>
      </c>
      <c r="F291" s="65">
        <v>46</v>
      </c>
      <c r="G291" s="66">
        <v>43</v>
      </c>
      <c r="H291" s="42">
        <v>41.8</v>
      </c>
      <c r="I291" s="289"/>
    </row>
    <row r="292" spans="1:9" s="290" customFormat="1" ht="43.5" customHeight="1">
      <c r="A292" s="36">
        <f t="shared" si="5"/>
        <v>230</v>
      </c>
      <c r="B292" s="288" t="s">
        <v>308</v>
      </c>
      <c r="C292" s="288"/>
      <c r="D292" s="288"/>
      <c r="E292" s="291"/>
      <c r="F292" s="65">
        <v>30</v>
      </c>
      <c r="G292" s="66">
        <v>29</v>
      </c>
      <c r="H292" s="42">
        <v>27.5</v>
      </c>
      <c r="I292" s="289"/>
    </row>
    <row r="293" spans="1:9" s="290" customFormat="1" ht="43.5" customHeight="1">
      <c r="A293" s="36">
        <f t="shared" si="5"/>
        <v>231</v>
      </c>
      <c r="B293" s="288" t="s">
        <v>309</v>
      </c>
      <c r="C293" s="288"/>
      <c r="D293" s="288"/>
      <c r="E293" s="291"/>
      <c r="F293" s="65">
        <v>30</v>
      </c>
      <c r="G293" s="66">
        <v>29</v>
      </c>
      <c r="H293" s="42">
        <v>27.5</v>
      </c>
      <c r="I293" s="289"/>
    </row>
    <row r="294" spans="1:9" s="290" customFormat="1" ht="43.5" customHeight="1">
      <c r="A294" s="36">
        <f t="shared" si="5"/>
        <v>232</v>
      </c>
      <c r="B294" s="288" t="s">
        <v>310</v>
      </c>
      <c r="C294" s="288"/>
      <c r="D294" s="288"/>
      <c r="E294" s="38" t="s">
        <v>205</v>
      </c>
      <c r="F294" s="65">
        <v>30</v>
      </c>
      <c r="G294" s="66">
        <v>29</v>
      </c>
      <c r="H294" s="42">
        <v>27.5</v>
      </c>
      <c r="I294" s="289"/>
    </row>
    <row r="295" spans="1:9" s="290" customFormat="1" ht="28.5" customHeight="1">
      <c r="A295" s="36">
        <f t="shared" si="5"/>
        <v>233</v>
      </c>
      <c r="B295" s="288" t="s">
        <v>311</v>
      </c>
      <c r="C295" s="288"/>
      <c r="D295" s="288"/>
      <c r="E295" s="38" t="s">
        <v>205</v>
      </c>
      <c r="F295" s="65">
        <v>30</v>
      </c>
      <c r="G295" s="66">
        <v>29</v>
      </c>
      <c r="H295" s="42">
        <v>27.5</v>
      </c>
      <c r="I295" s="289"/>
    </row>
    <row r="296" spans="1:9" s="290" customFormat="1" ht="28.5" customHeight="1">
      <c r="A296" s="36">
        <f t="shared" si="5"/>
        <v>234</v>
      </c>
      <c r="B296" s="288" t="s">
        <v>312</v>
      </c>
      <c r="C296" s="288"/>
      <c r="D296" s="288"/>
      <c r="E296" s="38" t="s">
        <v>205</v>
      </c>
      <c r="F296" s="65">
        <v>25</v>
      </c>
      <c r="G296" s="66">
        <v>24</v>
      </c>
      <c r="H296" s="42">
        <v>22.7</v>
      </c>
      <c r="I296" s="289"/>
    </row>
    <row r="297" spans="1:9" s="290" customFormat="1" ht="28.5" customHeight="1">
      <c r="A297" s="36">
        <f t="shared" si="5"/>
        <v>235</v>
      </c>
      <c r="B297" s="292" t="s">
        <v>313</v>
      </c>
      <c r="C297" s="292"/>
      <c r="D297" s="292"/>
      <c r="E297" s="292" t="s">
        <v>303</v>
      </c>
      <c r="F297" s="293">
        <v>27</v>
      </c>
      <c r="G297" s="293">
        <v>23</v>
      </c>
      <c r="H297" s="293">
        <v>22.4</v>
      </c>
      <c r="I297" s="289"/>
    </row>
    <row r="298" spans="1:9" s="290" customFormat="1" ht="28.5" customHeight="1">
      <c r="A298" s="36">
        <f t="shared" si="5"/>
        <v>236</v>
      </c>
      <c r="B298" s="292" t="s">
        <v>314</v>
      </c>
      <c r="C298" s="292"/>
      <c r="D298" s="292"/>
      <c r="E298" s="292" t="s">
        <v>303</v>
      </c>
      <c r="F298" s="293">
        <v>27</v>
      </c>
      <c r="G298" s="293">
        <v>23</v>
      </c>
      <c r="H298" s="293">
        <v>22.4</v>
      </c>
      <c r="I298" s="289"/>
    </row>
    <row r="299" spans="1:9" s="290" customFormat="1" ht="28.5" customHeight="1">
      <c r="A299" s="36">
        <f t="shared" si="5"/>
        <v>237</v>
      </c>
      <c r="B299" s="292" t="s">
        <v>315</v>
      </c>
      <c r="C299" s="292"/>
      <c r="D299" s="292"/>
      <c r="E299" s="292" t="s">
        <v>303</v>
      </c>
      <c r="F299" s="293">
        <v>27</v>
      </c>
      <c r="G299" s="293">
        <v>23</v>
      </c>
      <c r="H299" s="293">
        <v>22.4</v>
      </c>
      <c r="I299" s="289"/>
    </row>
    <row r="300" spans="1:9" s="290" customFormat="1" ht="28.5" customHeight="1">
      <c r="A300" s="36">
        <f t="shared" si="5"/>
        <v>238</v>
      </c>
      <c r="B300" s="292" t="s">
        <v>316</v>
      </c>
      <c r="C300" s="292"/>
      <c r="D300" s="292"/>
      <c r="E300" s="292" t="s">
        <v>303</v>
      </c>
      <c r="F300" s="293">
        <v>27</v>
      </c>
      <c r="G300" s="293">
        <v>23</v>
      </c>
      <c r="H300" s="293">
        <v>22.4</v>
      </c>
      <c r="I300" s="289"/>
    </row>
    <row r="301" spans="1:9" s="290" customFormat="1" ht="28.5" customHeight="1">
      <c r="A301" s="36">
        <f t="shared" si="5"/>
        <v>239</v>
      </c>
      <c r="B301" s="292" t="s">
        <v>317</v>
      </c>
      <c r="C301" s="292"/>
      <c r="D301" s="292"/>
      <c r="E301" s="292" t="s">
        <v>303</v>
      </c>
      <c r="F301" s="293">
        <v>30</v>
      </c>
      <c r="G301" s="293">
        <v>29</v>
      </c>
      <c r="H301" s="293">
        <v>27.4</v>
      </c>
      <c r="I301" s="289"/>
    </row>
    <row r="302" spans="1:9" s="290" customFormat="1" ht="28.5" customHeight="1">
      <c r="A302" s="36">
        <f t="shared" si="5"/>
        <v>240</v>
      </c>
      <c r="B302" s="292" t="s">
        <v>318</v>
      </c>
      <c r="C302" s="292"/>
      <c r="D302" s="292"/>
      <c r="E302" s="292" t="s">
        <v>303</v>
      </c>
      <c r="F302" s="293">
        <v>30</v>
      </c>
      <c r="G302" s="293">
        <v>29</v>
      </c>
      <c r="H302" s="293">
        <v>27.4</v>
      </c>
      <c r="I302" s="289"/>
    </row>
    <row r="303" spans="1:9" s="290" customFormat="1" ht="28.5" customHeight="1">
      <c r="A303" s="36">
        <f t="shared" si="5"/>
        <v>241</v>
      </c>
      <c r="B303" s="292" t="s">
        <v>319</v>
      </c>
      <c r="C303" s="292"/>
      <c r="D303" s="292"/>
      <c r="E303" s="292" t="s">
        <v>303</v>
      </c>
      <c r="F303" s="293">
        <v>30</v>
      </c>
      <c r="G303" s="293">
        <v>29</v>
      </c>
      <c r="H303" s="293">
        <v>27.4</v>
      </c>
      <c r="I303" s="289"/>
    </row>
    <row r="304" spans="1:9" s="290" customFormat="1" ht="28.5" customHeight="1">
      <c r="A304" s="36">
        <f t="shared" si="5"/>
        <v>242</v>
      </c>
      <c r="B304" s="292" t="s">
        <v>320</v>
      </c>
      <c r="C304" s="292"/>
      <c r="D304" s="292"/>
      <c r="E304" s="292" t="s">
        <v>303</v>
      </c>
      <c r="F304" s="293">
        <v>30</v>
      </c>
      <c r="G304" s="293">
        <v>29</v>
      </c>
      <c r="H304" s="293">
        <v>27.4</v>
      </c>
      <c r="I304" s="289"/>
    </row>
    <row r="305" spans="1:9" s="290" customFormat="1" ht="28.5" customHeight="1">
      <c r="A305" s="36">
        <f t="shared" si="5"/>
        <v>243</v>
      </c>
      <c r="B305" s="292" t="s">
        <v>321</v>
      </c>
      <c r="C305" s="292"/>
      <c r="D305" s="292"/>
      <c r="E305" s="292" t="s">
        <v>303</v>
      </c>
      <c r="F305" s="293">
        <v>30</v>
      </c>
      <c r="G305" s="293">
        <v>29</v>
      </c>
      <c r="H305" s="293">
        <v>27.4</v>
      </c>
      <c r="I305" s="289"/>
    </row>
    <row r="306" spans="1:9" s="290" customFormat="1" ht="28.5" customHeight="1">
      <c r="A306" s="36">
        <f t="shared" si="5"/>
        <v>244</v>
      </c>
      <c r="B306" s="292" t="s">
        <v>322</v>
      </c>
      <c r="C306" s="292"/>
      <c r="D306" s="292"/>
      <c r="E306" s="292" t="s">
        <v>303</v>
      </c>
      <c r="F306" s="293">
        <v>45</v>
      </c>
      <c r="G306" s="293">
        <v>42</v>
      </c>
      <c r="H306" s="293">
        <v>38.7</v>
      </c>
      <c r="I306" s="289"/>
    </row>
    <row r="307" spans="1:9" s="290" customFormat="1" ht="28.5" customHeight="1">
      <c r="A307" s="36">
        <f t="shared" si="5"/>
        <v>245</v>
      </c>
      <c r="B307" s="292" t="s">
        <v>323</v>
      </c>
      <c r="C307" s="292"/>
      <c r="D307" s="292"/>
      <c r="E307" s="292" t="s">
        <v>303</v>
      </c>
      <c r="F307" s="293">
        <v>45</v>
      </c>
      <c r="G307" s="293">
        <v>42</v>
      </c>
      <c r="H307" s="293">
        <v>38.7</v>
      </c>
      <c r="I307" s="289"/>
    </row>
    <row r="308" spans="1:9" s="290" customFormat="1" ht="28.5" customHeight="1">
      <c r="A308" s="36">
        <f t="shared" si="5"/>
        <v>246</v>
      </c>
      <c r="B308" s="292" t="s">
        <v>324</v>
      </c>
      <c r="C308" s="292"/>
      <c r="D308" s="292"/>
      <c r="E308" s="292" t="s">
        <v>303</v>
      </c>
      <c r="F308" s="293">
        <v>45</v>
      </c>
      <c r="G308" s="293">
        <v>42</v>
      </c>
      <c r="H308" s="293">
        <v>38.7</v>
      </c>
      <c r="I308" s="289"/>
    </row>
    <row r="309" spans="1:9" s="290" customFormat="1" ht="28.5" customHeight="1">
      <c r="A309" s="36">
        <f t="shared" si="5"/>
        <v>247</v>
      </c>
      <c r="B309" s="292" t="s">
        <v>325</v>
      </c>
      <c r="C309" s="292"/>
      <c r="D309" s="292"/>
      <c r="E309" s="292" t="s">
        <v>303</v>
      </c>
      <c r="F309" s="293">
        <v>45</v>
      </c>
      <c r="G309" s="293">
        <v>42</v>
      </c>
      <c r="H309" s="293">
        <v>38.7</v>
      </c>
      <c r="I309" s="289"/>
    </row>
    <row r="310" spans="1:9" s="290" customFormat="1" ht="28.5" customHeight="1">
      <c r="A310" s="36">
        <f t="shared" si="5"/>
        <v>248</v>
      </c>
      <c r="B310" s="292" t="s">
        <v>326</v>
      </c>
      <c r="C310" s="292"/>
      <c r="D310" s="292"/>
      <c r="E310" s="292" t="s">
        <v>303</v>
      </c>
      <c r="F310" s="293">
        <v>45</v>
      </c>
      <c r="G310" s="293">
        <v>42</v>
      </c>
      <c r="H310" s="293">
        <v>38.7</v>
      </c>
      <c r="I310" s="289"/>
    </row>
    <row r="311" spans="1:9" s="290" customFormat="1" ht="28.5" customHeight="1">
      <c r="A311" s="36">
        <f t="shared" si="5"/>
        <v>249</v>
      </c>
      <c r="B311" s="292" t="s">
        <v>327</v>
      </c>
      <c r="C311" s="292"/>
      <c r="D311" s="292"/>
      <c r="E311" s="292"/>
      <c r="F311" s="293">
        <v>35</v>
      </c>
      <c r="G311" s="293">
        <v>32</v>
      </c>
      <c r="H311" s="293">
        <v>29.8</v>
      </c>
      <c r="I311" s="289"/>
    </row>
    <row r="312" spans="1:9" s="290" customFormat="1" ht="29.25" customHeight="1">
      <c r="A312" s="36">
        <f t="shared" si="5"/>
        <v>250</v>
      </c>
      <c r="B312" s="39" t="s">
        <v>328</v>
      </c>
      <c r="C312" s="39"/>
      <c r="D312" s="39"/>
      <c r="E312" s="38" t="s">
        <v>18</v>
      </c>
      <c r="F312" s="65">
        <v>93</v>
      </c>
      <c r="G312" s="66"/>
      <c r="H312" s="42"/>
      <c r="I312" s="289"/>
    </row>
    <row r="313" spans="1:9" s="290" customFormat="1" ht="29.25" customHeight="1">
      <c r="A313" s="36">
        <f t="shared" si="5"/>
        <v>251</v>
      </c>
      <c r="B313" s="39" t="s">
        <v>329</v>
      </c>
      <c r="C313" s="39"/>
      <c r="D313" s="39"/>
      <c r="E313" s="38" t="s">
        <v>18</v>
      </c>
      <c r="F313" s="65">
        <v>60</v>
      </c>
      <c r="G313" s="66">
        <v>55</v>
      </c>
      <c r="H313" s="42">
        <v>53.9</v>
      </c>
      <c r="I313" s="289"/>
    </row>
    <row r="314" spans="1:9" s="290" customFormat="1" ht="29.25" customHeight="1">
      <c r="A314" s="36">
        <f t="shared" si="5"/>
        <v>252</v>
      </c>
      <c r="B314" s="39" t="s">
        <v>330</v>
      </c>
      <c r="C314" s="39"/>
      <c r="D314" s="39"/>
      <c r="E314" s="38" t="s">
        <v>18</v>
      </c>
      <c r="F314" s="65">
        <v>40</v>
      </c>
      <c r="G314" s="66">
        <v>37</v>
      </c>
      <c r="H314" s="42">
        <v>35.9</v>
      </c>
      <c r="I314" s="289"/>
    </row>
    <row r="315" spans="1:9" s="290" customFormat="1" ht="29.25" customHeight="1">
      <c r="A315" s="36">
        <f t="shared" si="5"/>
        <v>253</v>
      </c>
      <c r="B315" s="39" t="s">
        <v>331</v>
      </c>
      <c r="C315" s="39"/>
      <c r="D315" s="39"/>
      <c r="E315" s="38" t="s">
        <v>18</v>
      </c>
      <c r="F315" s="65">
        <v>58</v>
      </c>
      <c r="G315" s="66">
        <v>54</v>
      </c>
      <c r="H315" s="42">
        <v>52.9</v>
      </c>
      <c r="I315" s="289"/>
    </row>
    <row r="316" spans="1:9" s="290" customFormat="1" ht="29.25" customHeight="1">
      <c r="A316" s="36">
        <f t="shared" si="5"/>
        <v>254</v>
      </c>
      <c r="B316" s="39" t="s">
        <v>332</v>
      </c>
      <c r="C316" s="39"/>
      <c r="D316" s="39"/>
      <c r="E316" s="38" t="s">
        <v>333</v>
      </c>
      <c r="F316" s="65">
        <v>68</v>
      </c>
      <c r="G316" s="66">
        <v>64</v>
      </c>
      <c r="H316" s="42">
        <v>61.9</v>
      </c>
      <c r="I316" s="289"/>
    </row>
    <row r="317" spans="1:9" s="290" customFormat="1" ht="29.25" customHeight="1">
      <c r="A317" s="36">
        <f t="shared" si="5"/>
        <v>255</v>
      </c>
      <c r="B317" s="61" t="s">
        <v>334</v>
      </c>
      <c r="C317" s="61"/>
      <c r="D317" s="61"/>
      <c r="E317" s="38" t="s">
        <v>333</v>
      </c>
      <c r="F317" s="65">
        <v>40</v>
      </c>
      <c r="G317" s="66">
        <v>37</v>
      </c>
      <c r="H317" s="67">
        <v>35.9</v>
      </c>
      <c r="I317" s="289"/>
    </row>
    <row r="318" spans="1:10" s="290" customFormat="1" ht="29.25" customHeight="1">
      <c r="A318" s="36">
        <f t="shared" si="5"/>
        <v>256</v>
      </c>
      <c r="B318" s="39" t="s">
        <v>335</v>
      </c>
      <c r="C318" s="39"/>
      <c r="D318" s="39"/>
      <c r="E318" s="38" t="s">
        <v>333</v>
      </c>
      <c r="F318" s="65">
        <v>46</v>
      </c>
      <c r="G318" s="66">
        <v>43</v>
      </c>
      <c r="H318" s="42">
        <v>41.4</v>
      </c>
      <c r="I318" s="289"/>
      <c r="J318" s="290" t="s">
        <v>336</v>
      </c>
    </row>
    <row r="319" spans="1:9" s="290" customFormat="1" ht="29.25" customHeight="1">
      <c r="A319" s="36">
        <f t="shared" si="5"/>
        <v>257</v>
      </c>
      <c r="B319" s="39" t="s">
        <v>337</v>
      </c>
      <c r="C319" s="39"/>
      <c r="D319" s="39"/>
      <c r="E319" s="38" t="s">
        <v>18</v>
      </c>
      <c r="F319" s="65">
        <v>25</v>
      </c>
      <c r="G319" s="66">
        <v>24</v>
      </c>
      <c r="H319" s="42">
        <v>22.9</v>
      </c>
      <c r="I319" s="289"/>
    </row>
    <row r="320" spans="1:9" s="290" customFormat="1" ht="29.25" customHeight="1">
      <c r="A320" s="36">
        <f t="shared" si="5"/>
        <v>258</v>
      </c>
      <c r="B320" s="39" t="s">
        <v>338</v>
      </c>
      <c r="C320" s="39"/>
      <c r="D320" s="39"/>
      <c r="E320" s="38" t="s">
        <v>333</v>
      </c>
      <c r="F320" s="65">
        <v>35</v>
      </c>
      <c r="G320" s="66">
        <v>30</v>
      </c>
      <c r="H320" s="42">
        <v>27.6</v>
      </c>
      <c r="I320" s="289"/>
    </row>
    <row r="321" spans="1:9" s="290" customFormat="1" ht="33.75" customHeight="1" hidden="1">
      <c r="A321" s="36">
        <f t="shared" si="5"/>
        <v>0</v>
      </c>
      <c r="B321" s="294"/>
      <c r="C321" s="295"/>
      <c r="D321" s="295"/>
      <c r="E321" s="124" t="s">
        <v>339</v>
      </c>
      <c r="F321" s="296"/>
      <c r="G321" s="295"/>
      <c r="H321" s="295"/>
      <c r="I321" s="289"/>
    </row>
    <row r="322" spans="1:9" s="290" customFormat="1" ht="33.75" customHeight="1">
      <c r="A322" s="36">
        <f t="shared" si="5"/>
        <v>0</v>
      </c>
      <c r="B322" s="295"/>
      <c r="C322" s="295"/>
      <c r="D322" s="295"/>
      <c r="E322" s="295"/>
      <c r="F322" s="295"/>
      <c r="G322" s="295"/>
      <c r="H322" s="295"/>
      <c r="I322" s="289"/>
    </row>
    <row r="323" spans="1:9" s="290" customFormat="1" ht="33.75" customHeight="1">
      <c r="A323" s="36">
        <f t="shared" si="5"/>
        <v>259</v>
      </c>
      <c r="B323" s="294" t="s">
        <v>340</v>
      </c>
      <c r="C323" s="295"/>
      <c r="D323" s="295"/>
      <c r="E323" s="295"/>
      <c r="F323" s="120">
        <v>36</v>
      </c>
      <c r="G323" s="120">
        <v>34</v>
      </c>
      <c r="H323" s="120">
        <v>32.9</v>
      </c>
      <c r="I323" s="289"/>
    </row>
    <row r="324" spans="1:9" s="290" customFormat="1" ht="33.75" customHeight="1">
      <c r="A324" s="36">
        <f t="shared" si="5"/>
        <v>260</v>
      </c>
      <c r="B324" s="294" t="s">
        <v>341</v>
      </c>
      <c r="C324" s="295"/>
      <c r="D324" s="295"/>
      <c r="E324" s="295"/>
      <c r="F324" s="120">
        <v>36</v>
      </c>
      <c r="G324" s="120">
        <v>34</v>
      </c>
      <c r="H324" s="120">
        <v>32.9</v>
      </c>
      <c r="I324" s="289"/>
    </row>
    <row r="325" spans="1:9" s="290" customFormat="1" ht="33.75" customHeight="1">
      <c r="A325" s="36">
        <f t="shared" si="5"/>
        <v>261</v>
      </c>
      <c r="B325" s="294" t="s">
        <v>342</v>
      </c>
      <c r="C325" s="295"/>
      <c r="D325" s="295"/>
      <c r="E325" s="295"/>
      <c r="F325" s="120">
        <v>36</v>
      </c>
      <c r="G325" s="120">
        <v>34</v>
      </c>
      <c r="H325" s="120">
        <v>32.9</v>
      </c>
      <c r="I325" s="289"/>
    </row>
    <row r="326" spans="1:9" s="290" customFormat="1" ht="33.75" customHeight="1">
      <c r="A326" s="36">
        <f t="shared" si="5"/>
        <v>262</v>
      </c>
      <c r="B326" s="158" t="s">
        <v>343</v>
      </c>
      <c r="C326" s="158"/>
      <c r="D326" s="158"/>
      <c r="E326" s="158" t="s">
        <v>18</v>
      </c>
      <c r="F326" s="120">
        <v>50</v>
      </c>
      <c r="G326" s="120">
        <v>47</v>
      </c>
      <c r="H326" s="120">
        <v>45.2</v>
      </c>
      <c r="I326" s="289"/>
    </row>
    <row r="327" spans="1:9" s="290" customFormat="1" ht="33.75" customHeight="1">
      <c r="A327" s="36">
        <f t="shared" si="5"/>
        <v>263</v>
      </c>
      <c r="B327" s="158" t="s">
        <v>344</v>
      </c>
      <c r="C327" s="158"/>
      <c r="D327" s="158"/>
      <c r="E327" s="158" t="s">
        <v>18</v>
      </c>
      <c r="F327" s="120">
        <v>50</v>
      </c>
      <c r="G327" s="120">
        <v>47</v>
      </c>
      <c r="H327" s="120">
        <v>45.2</v>
      </c>
      <c r="I327" s="289"/>
    </row>
    <row r="328" spans="1:9" s="290" customFormat="1" ht="33.75" customHeight="1">
      <c r="A328" s="36">
        <f t="shared" si="5"/>
        <v>264</v>
      </c>
      <c r="B328" s="158" t="s">
        <v>345</v>
      </c>
      <c r="C328" s="158"/>
      <c r="D328" s="158"/>
      <c r="E328" s="158" t="s">
        <v>18</v>
      </c>
      <c r="F328" s="120">
        <v>50</v>
      </c>
      <c r="G328" s="120">
        <v>47</v>
      </c>
      <c r="H328" s="120">
        <v>45.2</v>
      </c>
      <c r="I328" s="289"/>
    </row>
    <row r="329" spans="1:9" s="290" customFormat="1" ht="33.75" customHeight="1">
      <c r="A329" s="36">
        <f t="shared" si="5"/>
        <v>265</v>
      </c>
      <c r="B329" s="158" t="s">
        <v>346</v>
      </c>
      <c r="C329" s="158"/>
      <c r="D329" s="158"/>
      <c r="E329" s="158" t="s">
        <v>18</v>
      </c>
      <c r="F329" s="120">
        <v>50</v>
      </c>
      <c r="G329" s="120">
        <v>47</v>
      </c>
      <c r="H329" s="120">
        <v>45.2</v>
      </c>
      <c r="I329" s="289"/>
    </row>
    <row r="330" spans="1:9" s="290" customFormat="1" ht="33.75" customHeight="1">
      <c r="A330" s="36">
        <f t="shared" si="5"/>
        <v>266</v>
      </c>
      <c r="B330" s="158" t="s">
        <v>347</v>
      </c>
      <c r="C330" s="158"/>
      <c r="D330" s="158"/>
      <c r="E330" s="158" t="s">
        <v>18</v>
      </c>
      <c r="F330" s="120">
        <v>50</v>
      </c>
      <c r="G330" s="120">
        <v>47</v>
      </c>
      <c r="H330" s="120">
        <v>45.2</v>
      </c>
      <c r="I330" s="289"/>
    </row>
    <row r="331" spans="1:9" s="290" customFormat="1" ht="33.75" customHeight="1">
      <c r="A331" s="36">
        <f t="shared" si="5"/>
        <v>267</v>
      </c>
      <c r="B331" s="158" t="s">
        <v>348</v>
      </c>
      <c r="C331" s="158"/>
      <c r="D331" s="158"/>
      <c r="E331" s="158" t="s">
        <v>18</v>
      </c>
      <c r="F331" s="120">
        <v>50</v>
      </c>
      <c r="G331" s="120">
        <v>47</v>
      </c>
      <c r="H331" s="120">
        <v>45.2</v>
      </c>
      <c r="I331" s="289"/>
    </row>
    <row r="332" spans="1:9" s="290" customFormat="1" ht="33.75" customHeight="1">
      <c r="A332" s="36">
        <f t="shared" si="5"/>
        <v>268</v>
      </c>
      <c r="B332" s="158" t="s">
        <v>349</v>
      </c>
      <c r="C332" s="158"/>
      <c r="D332" s="158"/>
      <c r="E332" s="158" t="s">
        <v>18</v>
      </c>
      <c r="F332" s="120">
        <v>50</v>
      </c>
      <c r="G332" s="120">
        <v>47</v>
      </c>
      <c r="H332" s="120">
        <v>45.2</v>
      </c>
      <c r="I332" s="289"/>
    </row>
    <row r="333" spans="1:9" s="290" customFormat="1" ht="33.75" customHeight="1">
      <c r="A333" s="36">
        <f t="shared" si="5"/>
        <v>269</v>
      </c>
      <c r="B333" s="158" t="s">
        <v>350</v>
      </c>
      <c r="C333" s="158"/>
      <c r="D333" s="158"/>
      <c r="E333" s="158" t="s">
        <v>18</v>
      </c>
      <c r="F333" s="120">
        <v>50</v>
      </c>
      <c r="G333" s="120">
        <v>47</v>
      </c>
      <c r="H333" s="120">
        <v>45.2</v>
      </c>
      <c r="I333" s="289"/>
    </row>
    <row r="334" spans="1:9" s="290" customFormat="1" ht="33.75" customHeight="1">
      <c r="A334" s="36">
        <f t="shared" si="5"/>
        <v>270</v>
      </c>
      <c r="B334" s="158" t="s">
        <v>351</v>
      </c>
      <c r="C334" s="158"/>
      <c r="D334" s="158"/>
      <c r="E334" s="158" t="s">
        <v>18</v>
      </c>
      <c r="F334" s="120">
        <v>50</v>
      </c>
      <c r="G334" s="120">
        <v>47</v>
      </c>
      <c r="H334" s="120">
        <v>45.2</v>
      </c>
      <c r="I334" s="289"/>
    </row>
    <row r="335" spans="1:9" s="290" customFormat="1" ht="33.75" customHeight="1">
      <c r="A335" s="36">
        <f t="shared" si="5"/>
        <v>271</v>
      </c>
      <c r="B335" s="158" t="s">
        <v>352</v>
      </c>
      <c r="C335" s="158"/>
      <c r="D335" s="158"/>
      <c r="E335" s="158" t="s">
        <v>18</v>
      </c>
      <c r="F335" s="120">
        <v>50</v>
      </c>
      <c r="G335" s="120">
        <v>47</v>
      </c>
      <c r="H335" s="120">
        <v>45.2</v>
      </c>
      <c r="I335" s="289"/>
    </row>
    <row r="336" spans="1:9" s="290" customFormat="1" ht="33.75" customHeight="1">
      <c r="A336" s="36">
        <f t="shared" si="5"/>
        <v>0</v>
      </c>
      <c r="B336" s="158"/>
      <c r="C336" s="158"/>
      <c r="D336" s="158"/>
      <c r="E336" s="158"/>
      <c r="F336" s="120"/>
      <c r="G336" s="120"/>
      <c r="H336" s="120"/>
      <c r="I336" s="289"/>
    </row>
    <row r="337" spans="1:9" s="290" customFormat="1" ht="33.75" customHeight="1">
      <c r="A337" s="36">
        <f t="shared" si="5"/>
        <v>272</v>
      </c>
      <c r="B337" s="158" t="s">
        <v>353</v>
      </c>
      <c r="C337" s="158"/>
      <c r="D337" s="158"/>
      <c r="E337" s="158" t="s">
        <v>354</v>
      </c>
      <c r="F337" s="120">
        <v>52</v>
      </c>
      <c r="G337" s="120">
        <v>48</v>
      </c>
      <c r="H337" s="120">
        <v>46.9</v>
      </c>
      <c r="I337" s="289"/>
    </row>
    <row r="338" spans="1:9" s="290" customFormat="1" ht="33.75" customHeight="1">
      <c r="A338" s="36">
        <f t="shared" si="5"/>
        <v>273</v>
      </c>
      <c r="B338" s="158" t="s">
        <v>355</v>
      </c>
      <c r="C338" s="158"/>
      <c r="D338" s="158"/>
      <c r="E338" s="158" t="s">
        <v>354</v>
      </c>
      <c r="F338" s="120">
        <v>54</v>
      </c>
      <c r="G338" s="120">
        <v>49</v>
      </c>
      <c r="H338" s="120">
        <v>48.3</v>
      </c>
      <c r="I338" s="289"/>
    </row>
    <row r="339" spans="1:9" s="290" customFormat="1" ht="33.75" customHeight="1">
      <c r="A339" s="36">
        <f t="shared" si="5"/>
        <v>0</v>
      </c>
      <c r="B339" s="297"/>
      <c r="C339" s="297"/>
      <c r="D339" s="297"/>
      <c r="E339" s="297"/>
      <c r="F339" s="297"/>
      <c r="G339" s="297"/>
      <c r="H339" s="297"/>
      <c r="I339" s="289"/>
    </row>
    <row r="340" spans="1:9" s="290" customFormat="1" ht="33.75" customHeight="1">
      <c r="A340" s="36">
        <f t="shared" si="5"/>
        <v>274</v>
      </c>
      <c r="B340" s="158" t="s">
        <v>356</v>
      </c>
      <c r="C340" s="158"/>
      <c r="D340" s="158"/>
      <c r="E340" s="158" t="s">
        <v>18</v>
      </c>
      <c r="F340" s="120">
        <v>80</v>
      </c>
      <c r="G340" s="120">
        <v>79</v>
      </c>
      <c r="H340" s="120">
        <v>76.3</v>
      </c>
      <c r="I340" s="289"/>
    </row>
    <row r="341" spans="1:9" s="290" customFormat="1" ht="33.75" customHeight="1">
      <c r="A341" s="36">
        <f t="shared" si="5"/>
        <v>275</v>
      </c>
      <c r="B341" s="158" t="s">
        <v>357</v>
      </c>
      <c r="C341" s="158"/>
      <c r="D341" s="158"/>
      <c r="E341" s="158" t="s">
        <v>18</v>
      </c>
      <c r="F341" s="120">
        <v>80</v>
      </c>
      <c r="G341" s="120">
        <v>79</v>
      </c>
      <c r="H341" s="120">
        <v>76.3</v>
      </c>
      <c r="I341" s="289"/>
    </row>
    <row r="342" spans="1:9" s="290" customFormat="1" ht="33.75" customHeight="1">
      <c r="A342" s="36">
        <f t="shared" si="5"/>
        <v>276</v>
      </c>
      <c r="B342" s="158" t="s">
        <v>358</v>
      </c>
      <c r="C342" s="158"/>
      <c r="D342" s="158"/>
      <c r="E342" s="158" t="s">
        <v>18</v>
      </c>
      <c r="F342" s="120">
        <v>80</v>
      </c>
      <c r="G342" s="120">
        <v>79</v>
      </c>
      <c r="H342" s="120">
        <v>76.3</v>
      </c>
      <c r="I342" s="289"/>
    </row>
    <row r="343" spans="1:9" s="290" customFormat="1" ht="33.75" customHeight="1">
      <c r="A343" s="36">
        <f t="shared" si="5"/>
        <v>277</v>
      </c>
      <c r="B343" s="158" t="s">
        <v>359</v>
      </c>
      <c r="C343" s="158"/>
      <c r="D343" s="158"/>
      <c r="E343" s="158" t="s">
        <v>18</v>
      </c>
      <c r="F343" s="120">
        <v>80</v>
      </c>
      <c r="G343" s="120">
        <v>79</v>
      </c>
      <c r="H343" s="120">
        <v>76.3</v>
      </c>
      <c r="I343" s="289"/>
    </row>
    <row r="344" spans="1:9" s="290" customFormat="1" ht="33.75" customHeight="1">
      <c r="A344" s="36">
        <f t="shared" si="5"/>
        <v>278</v>
      </c>
      <c r="B344" s="158" t="s">
        <v>360</v>
      </c>
      <c r="C344" s="158"/>
      <c r="D344" s="158"/>
      <c r="E344" s="158" t="s">
        <v>18</v>
      </c>
      <c r="F344" s="120">
        <v>80</v>
      </c>
      <c r="G344" s="120">
        <v>79</v>
      </c>
      <c r="H344" s="120">
        <v>76.3</v>
      </c>
      <c r="I344" s="289"/>
    </row>
    <row r="345" spans="1:9" s="290" customFormat="1" ht="33.75" customHeight="1">
      <c r="A345" s="36">
        <f t="shared" si="5"/>
        <v>279</v>
      </c>
      <c r="B345" s="158" t="s">
        <v>361</v>
      </c>
      <c r="C345" s="158"/>
      <c r="D345" s="158"/>
      <c r="E345" s="158" t="s">
        <v>18</v>
      </c>
      <c r="F345" s="120">
        <v>80</v>
      </c>
      <c r="G345" s="120">
        <v>79</v>
      </c>
      <c r="H345" s="120">
        <v>76.3</v>
      </c>
      <c r="I345" s="289"/>
    </row>
    <row r="346" spans="1:9" s="290" customFormat="1" ht="33.75" customHeight="1">
      <c r="A346" s="36">
        <f t="shared" si="5"/>
        <v>280</v>
      </c>
      <c r="B346" s="158" t="s">
        <v>362</v>
      </c>
      <c r="C346" s="158"/>
      <c r="D346" s="158"/>
      <c r="E346" s="158" t="s">
        <v>18</v>
      </c>
      <c r="F346" s="120">
        <v>80</v>
      </c>
      <c r="G346" s="120">
        <v>79</v>
      </c>
      <c r="H346" s="120">
        <v>76.3</v>
      </c>
      <c r="I346" s="289"/>
    </row>
    <row r="347" spans="1:9" s="290" customFormat="1" ht="33.75" customHeight="1">
      <c r="A347" s="36">
        <f t="shared" si="5"/>
        <v>281</v>
      </c>
      <c r="B347" s="158" t="s">
        <v>363</v>
      </c>
      <c r="C347" s="158"/>
      <c r="D347" s="158"/>
      <c r="E347" s="158" t="s">
        <v>18</v>
      </c>
      <c r="F347" s="120">
        <v>80</v>
      </c>
      <c r="G347" s="120">
        <v>79</v>
      </c>
      <c r="H347" s="120">
        <v>76.3</v>
      </c>
      <c r="I347" s="289"/>
    </row>
    <row r="348" spans="1:9" s="290" customFormat="1" ht="33.75" customHeight="1">
      <c r="A348" s="36">
        <f t="shared" si="5"/>
        <v>282</v>
      </c>
      <c r="B348" s="158" t="s">
        <v>364</v>
      </c>
      <c r="C348" s="158"/>
      <c r="D348" s="158"/>
      <c r="E348" s="158" t="s">
        <v>18</v>
      </c>
      <c r="F348" s="120">
        <v>80</v>
      </c>
      <c r="G348" s="120">
        <v>79</v>
      </c>
      <c r="H348" s="120">
        <v>76.3</v>
      </c>
      <c r="I348" s="289"/>
    </row>
    <row r="349" spans="1:9" s="290" customFormat="1" ht="33.75" customHeight="1">
      <c r="A349" s="36">
        <f t="shared" si="5"/>
        <v>283</v>
      </c>
      <c r="B349" s="158" t="s">
        <v>365</v>
      </c>
      <c r="C349" s="158"/>
      <c r="D349" s="158"/>
      <c r="E349" s="158" t="s">
        <v>18</v>
      </c>
      <c r="F349" s="120">
        <v>80</v>
      </c>
      <c r="G349" s="120">
        <v>79</v>
      </c>
      <c r="H349" s="120">
        <v>76.3</v>
      </c>
      <c r="I349" s="289"/>
    </row>
    <row r="350" spans="1:9" s="290" customFormat="1" ht="33.75" customHeight="1">
      <c r="A350" s="36">
        <f t="shared" si="5"/>
        <v>0</v>
      </c>
      <c r="B350" s="297"/>
      <c r="C350" s="297"/>
      <c r="D350" s="297"/>
      <c r="E350" s="297"/>
      <c r="F350" s="297"/>
      <c r="G350" s="297"/>
      <c r="H350" s="297"/>
      <c r="I350" s="297"/>
    </row>
    <row r="351" spans="1:9" s="290" customFormat="1" ht="33.75" customHeight="1">
      <c r="A351" s="36">
        <f t="shared" si="5"/>
        <v>284</v>
      </c>
      <c r="B351" s="167" t="s">
        <v>366</v>
      </c>
      <c r="C351" s="167"/>
      <c r="D351" s="167"/>
      <c r="E351" s="298" t="s">
        <v>367</v>
      </c>
      <c r="F351" s="65">
        <v>38</v>
      </c>
      <c r="G351" s="66">
        <v>36</v>
      </c>
      <c r="H351" s="67">
        <v>34.3</v>
      </c>
      <c r="I351" s="289"/>
    </row>
    <row r="352" spans="1:9" s="290" customFormat="1" ht="33.75" customHeight="1">
      <c r="A352" s="36">
        <f t="shared" si="5"/>
        <v>285</v>
      </c>
      <c r="B352" s="39" t="s">
        <v>368</v>
      </c>
      <c r="C352" s="39"/>
      <c r="D352" s="167"/>
      <c r="E352" s="298" t="s">
        <v>367</v>
      </c>
      <c r="F352" s="65">
        <v>38</v>
      </c>
      <c r="G352" s="66">
        <v>36</v>
      </c>
      <c r="H352" s="67">
        <v>34.3</v>
      </c>
      <c r="I352" s="289"/>
    </row>
    <row r="353" spans="1:10" s="290" customFormat="1" ht="19.5" customHeight="1">
      <c r="A353" s="36">
        <f>IF(F353&lt;&gt;"",MAX(A$1:A351)+1,"")</f>
        <v>285</v>
      </c>
      <c r="B353" s="299" t="s">
        <v>369</v>
      </c>
      <c r="C353" s="300"/>
      <c r="D353" s="301"/>
      <c r="E353" s="302" t="s">
        <v>367</v>
      </c>
      <c r="F353" s="303">
        <v>35</v>
      </c>
      <c r="G353" s="304">
        <v>33</v>
      </c>
      <c r="H353" s="305">
        <v>31.9</v>
      </c>
      <c r="I353" s="289"/>
      <c r="J353" s="290" t="s">
        <v>370</v>
      </c>
    </row>
    <row r="354" spans="1:9" s="290" customFormat="1" ht="19.5" customHeight="1">
      <c r="A354" s="36">
        <f aca="true" t="shared" si="6" ref="A354:A356">IF(F354&lt;&gt;"",MAX(A$1:A353)+1,"")</f>
        <v>286</v>
      </c>
      <c r="B354" s="306" t="s">
        <v>371</v>
      </c>
      <c r="C354" s="306"/>
      <c r="D354" s="306"/>
      <c r="E354" s="302" t="s">
        <v>367</v>
      </c>
      <c r="F354" s="303">
        <v>35</v>
      </c>
      <c r="G354" s="304">
        <v>33</v>
      </c>
      <c r="H354" s="305">
        <v>31.9</v>
      </c>
      <c r="I354" s="289"/>
    </row>
    <row r="355" spans="1:9" s="290" customFormat="1" ht="19.5" customHeight="1">
      <c r="A355" s="36">
        <f t="shared" si="6"/>
        <v>287</v>
      </c>
      <c r="B355" s="231" t="s">
        <v>372</v>
      </c>
      <c r="C355" s="119"/>
      <c r="D355" s="307"/>
      <c r="E355" s="298" t="s">
        <v>367</v>
      </c>
      <c r="F355" s="303">
        <v>33</v>
      </c>
      <c r="G355" s="304">
        <v>31</v>
      </c>
      <c r="H355" s="305">
        <v>30</v>
      </c>
      <c r="I355" s="289"/>
    </row>
    <row r="356" spans="1:9" s="290" customFormat="1" ht="19.5" customHeight="1">
      <c r="A356" s="36">
        <f t="shared" si="6"/>
        <v>288</v>
      </c>
      <c r="B356" s="231" t="s">
        <v>373</v>
      </c>
      <c r="C356" s="119"/>
      <c r="D356" s="307"/>
      <c r="E356" s="298" t="s">
        <v>367</v>
      </c>
      <c r="F356" s="308">
        <v>33</v>
      </c>
      <c r="G356" s="309">
        <v>31.5</v>
      </c>
      <c r="H356" s="310">
        <v>30.9</v>
      </c>
      <c r="I356" s="289"/>
    </row>
    <row r="357" spans="1:9" s="290" customFormat="1" ht="19.5" customHeight="1">
      <c r="A357" s="36">
        <f>IF(F357&lt;&gt;"",MAX(A$1:A355)+1,"")</f>
        <v>288</v>
      </c>
      <c r="B357" s="231" t="s">
        <v>374</v>
      </c>
      <c r="C357" s="119"/>
      <c r="D357" s="307"/>
      <c r="E357" s="298" t="s">
        <v>367</v>
      </c>
      <c r="F357" s="303">
        <v>33</v>
      </c>
      <c r="G357" s="304">
        <v>31</v>
      </c>
      <c r="H357" s="305">
        <v>29.9</v>
      </c>
      <c r="I357" s="289"/>
    </row>
    <row r="358" spans="1:9" s="290" customFormat="1" ht="19.5" customHeight="1">
      <c r="A358" s="36">
        <f aca="true" t="shared" si="7" ref="A358:A360">IF(F358&lt;&gt;"",MAX(A$1:A357)+1,"")</f>
        <v>289</v>
      </c>
      <c r="B358" s="306" t="s">
        <v>375</v>
      </c>
      <c r="C358" s="306"/>
      <c r="D358" s="306"/>
      <c r="E358" s="302" t="s">
        <v>367</v>
      </c>
      <c r="F358" s="303">
        <v>37</v>
      </c>
      <c r="G358" s="304">
        <v>34</v>
      </c>
      <c r="H358" s="305">
        <v>33.2</v>
      </c>
      <c r="I358" s="289"/>
    </row>
    <row r="359" spans="1:9" s="290" customFormat="1" ht="19.5" customHeight="1">
      <c r="A359" s="36">
        <f t="shared" si="7"/>
        <v>290</v>
      </c>
      <c r="B359" s="306" t="s">
        <v>376</v>
      </c>
      <c r="C359" s="306"/>
      <c r="D359" s="306"/>
      <c r="E359" s="302" t="s">
        <v>367</v>
      </c>
      <c r="F359" s="303">
        <v>42</v>
      </c>
      <c r="G359" s="304">
        <v>39</v>
      </c>
      <c r="H359" s="305">
        <v>37.9</v>
      </c>
      <c r="I359" s="289"/>
    </row>
    <row r="360" spans="1:9" s="290" customFormat="1" ht="19.5" customHeight="1">
      <c r="A360" s="36">
        <f t="shared" si="7"/>
        <v>291</v>
      </c>
      <c r="B360" s="306" t="s">
        <v>377</v>
      </c>
      <c r="C360" s="306"/>
      <c r="D360" s="306"/>
      <c r="E360" s="302" t="s">
        <v>18</v>
      </c>
      <c r="F360" s="303">
        <v>35</v>
      </c>
      <c r="G360" s="304">
        <v>32</v>
      </c>
      <c r="H360" s="305">
        <v>30.9</v>
      </c>
      <c r="I360" s="289"/>
    </row>
    <row r="361" spans="1:9" s="290" customFormat="1" ht="19.5" customHeight="1">
      <c r="A361" s="36">
        <f>IF(F361&lt;&gt;"",MAX(A$1:A359)+1,"")</f>
        <v>291</v>
      </c>
      <c r="B361" s="306" t="s">
        <v>378</v>
      </c>
      <c r="C361" s="306"/>
      <c r="D361" s="306"/>
      <c r="E361" s="302" t="s">
        <v>367</v>
      </c>
      <c r="F361" s="303">
        <v>42</v>
      </c>
      <c r="G361" s="304">
        <v>39</v>
      </c>
      <c r="H361" s="305">
        <v>37.9</v>
      </c>
      <c r="I361" s="289"/>
    </row>
    <row r="362" spans="1:9" s="290" customFormat="1" ht="19.5" customHeight="1">
      <c r="A362" s="36">
        <f aca="true" t="shared" si="8" ref="A362:A433">IF(F362&lt;&gt;"",MAX(A$1:A361)+1,"")</f>
        <v>292</v>
      </c>
      <c r="B362" s="306" t="s">
        <v>379</v>
      </c>
      <c r="C362" s="306"/>
      <c r="D362" s="306"/>
      <c r="E362" s="302" t="s">
        <v>367</v>
      </c>
      <c r="F362" s="303">
        <v>33</v>
      </c>
      <c r="G362" s="304">
        <v>31</v>
      </c>
      <c r="H362" s="305">
        <v>30</v>
      </c>
      <c r="I362" s="289"/>
    </row>
    <row r="363" spans="1:9" s="290" customFormat="1" ht="19.5" customHeight="1">
      <c r="A363" s="36">
        <f t="shared" si="8"/>
        <v>293</v>
      </c>
      <c r="B363" s="299" t="s">
        <v>380</v>
      </c>
      <c r="C363" s="306"/>
      <c r="D363" s="306"/>
      <c r="E363" s="302" t="s">
        <v>367</v>
      </c>
      <c r="F363" s="303">
        <v>35</v>
      </c>
      <c r="G363" s="304">
        <v>33</v>
      </c>
      <c r="H363" s="305">
        <v>31.9</v>
      </c>
      <c r="I363" s="289"/>
    </row>
    <row r="364" spans="1:9" s="290" customFormat="1" ht="19.5" customHeight="1">
      <c r="A364" s="36">
        <f t="shared" si="8"/>
        <v>294</v>
      </c>
      <c r="B364" s="299" t="s">
        <v>381</v>
      </c>
      <c r="C364" s="306"/>
      <c r="D364" s="306"/>
      <c r="E364" s="302" t="s">
        <v>18</v>
      </c>
      <c r="F364" s="308">
        <v>56</v>
      </c>
      <c r="G364" s="311">
        <v>52</v>
      </c>
      <c r="H364" s="312">
        <v>49.9</v>
      </c>
      <c r="I364" s="289"/>
    </row>
    <row r="365" spans="1:9" s="290" customFormat="1" ht="19.5" customHeight="1">
      <c r="A365" s="36">
        <f t="shared" si="8"/>
        <v>295</v>
      </c>
      <c r="B365" s="299" t="s">
        <v>382</v>
      </c>
      <c r="C365" s="306"/>
      <c r="D365" s="306"/>
      <c r="E365" s="302" t="s">
        <v>18</v>
      </c>
      <c r="F365" s="308">
        <v>56</v>
      </c>
      <c r="G365" s="311">
        <v>52</v>
      </c>
      <c r="H365" s="312">
        <v>49.9</v>
      </c>
      <c r="I365" s="289"/>
    </row>
    <row r="366" spans="1:9" s="290" customFormat="1" ht="19.5" customHeight="1">
      <c r="A366" s="36">
        <f t="shared" si="8"/>
        <v>296</v>
      </c>
      <c r="B366" s="299" t="s">
        <v>383</v>
      </c>
      <c r="C366" s="306"/>
      <c r="D366" s="306"/>
      <c r="E366" s="302" t="s">
        <v>18</v>
      </c>
      <c r="F366" s="308">
        <v>56</v>
      </c>
      <c r="G366" s="311">
        <v>52</v>
      </c>
      <c r="H366" s="312">
        <v>49.9</v>
      </c>
      <c r="I366" s="289"/>
    </row>
    <row r="367" spans="1:9" s="290" customFormat="1" ht="19.5" customHeight="1">
      <c r="A367" s="36">
        <f t="shared" si="8"/>
        <v>297</v>
      </c>
      <c r="B367" s="299" t="s">
        <v>384</v>
      </c>
      <c r="C367" s="306"/>
      <c r="D367" s="306"/>
      <c r="E367" s="302" t="s">
        <v>18</v>
      </c>
      <c r="F367" s="308">
        <v>56</v>
      </c>
      <c r="G367" s="311">
        <v>52</v>
      </c>
      <c r="H367" s="312">
        <v>49.9</v>
      </c>
      <c r="I367" s="289"/>
    </row>
    <row r="368" spans="1:9" s="290" customFormat="1" ht="19.5" customHeight="1">
      <c r="A368" s="36">
        <f t="shared" si="8"/>
        <v>298</v>
      </c>
      <c r="B368" s="299" t="s">
        <v>385</v>
      </c>
      <c r="C368" s="306"/>
      <c r="D368" s="306"/>
      <c r="E368" s="302" t="s">
        <v>18</v>
      </c>
      <c r="F368" s="308">
        <v>56</v>
      </c>
      <c r="G368" s="311">
        <v>52</v>
      </c>
      <c r="H368" s="312">
        <v>49.9</v>
      </c>
      <c r="I368" s="289"/>
    </row>
    <row r="369" spans="1:9" s="290" customFormat="1" ht="19.5" customHeight="1">
      <c r="A369" s="36">
        <f t="shared" si="8"/>
        <v>299</v>
      </c>
      <c r="B369" s="167" t="s">
        <v>386</v>
      </c>
      <c r="C369" s="167"/>
      <c r="D369" s="167"/>
      <c r="E369" s="313" t="s">
        <v>18</v>
      </c>
      <c r="F369" s="314">
        <v>52</v>
      </c>
      <c r="G369" s="311">
        <v>49</v>
      </c>
      <c r="H369" s="312">
        <v>47.3</v>
      </c>
      <c r="I369" s="289"/>
    </row>
    <row r="370" spans="1:9" s="290" customFormat="1" ht="26.25" customHeight="1">
      <c r="A370" s="36">
        <f t="shared" si="8"/>
        <v>300</v>
      </c>
      <c r="B370" s="167" t="s">
        <v>387</v>
      </c>
      <c r="C370" s="167"/>
      <c r="D370" s="167"/>
      <c r="E370" s="313" t="s">
        <v>18</v>
      </c>
      <c r="F370" s="314">
        <v>54</v>
      </c>
      <c r="G370" s="311">
        <v>50</v>
      </c>
      <c r="H370" s="312">
        <v>48.9</v>
      </c>
      <c r="I370" s="289"/>
    </row>
    <row r="371" spans="1:9" s="290" customFormat="1" ht="26.25" customHeight="1">
      <c r="A371" s="36">
        <f t="shared" si="8"/>
        <v>301</v>
      </c>
      <c r="B371" s="167" t="s">
        <v>388</v>
      </c>
      <c r="C371" s="167"/>
      <c r="D371" s="167"/>
      <c r="E371" s="313" t="s">
        <v>18</v>
      </c>
      <c r="F371" s="314">
        <v>54</v>
      </c>
      <c r="G371" s="311">
        <v>50</v>
      </c>
      <c r="H371" s="312">
        <v>48.9</v>
      </c>
      <c r="I371" s="289"/>
    </row>
    <row r="372" spans="1:9" s="290" customFormat="1" ht="26.25" customHeight="1">
      <c r="A372" s="36">
        <f t="shared" si="8"/>
        <v>302</v>
      </c>
      <c r="B372" s="167" t="s">
        <v>389</v>
      </c>
      <c r="C372" s="167"/>
      <c r="D372" s="167"/>
      <c r="E372" s="313" t="s">
        <v>18</v>
      </c>
      <c r="F372" s="314">
        <v>54</v>
      </c>
      <c r="G372" s="311">
        <v>50</v>
      </c>
      <c r="H372" s="312">
        <v>48.9</v>
      </c>
      <c r="I372" s="289"/>
    </row>
    <row r="373" spans="1:9" s="290" customFormat="1" ht="26.25" customHeight="1">
      <c r="A373" s="36">
        <f t="shared" si="8"/>
        <v>303</v>
      </c>
      <c r="B373" s="167" t="s">
        <v>390</v>
      </c>
      <c r="C373" s="167"/>
      <c r="D373" s="167"/>
      <c r="E373" s="313" t="s">
        <v>18</v>
      </c>
      <c r="F373" s="314">
        <v>82</v>
      </c>
      <c r="G373" s="311">
        <v>77</v>
      </c>
      <c r="H373" s="312">
        <v>74.9</v>
      </c>
      <c r="I373" s="289"/>
    </row>
    <row r="374" spans="1:9" s="290" customFormat="1" ht="26.25" customHeight="1">
      <c r="A374" s="36">
        <f t="shared" si="8"/>
        <v>304</v>
      </c>
      <c r="B374" s="167" t="s">
        <v>391</v>
      </c>
      <c r="C374" s="167"/>
      <c r="D374" s="167"/>
      <c r="E374" s="313" t="s">
        <v>18</v>
      </c>
      <c r="F374" s="314">
        <v>82</v>
      </c>
      <c r="G374" s="311">
        <v>77</v>
      </c>
      <c r="H374" s="312">
        <v>74.9</v>
      </c>
      <c r="I374" s="289"/>
    </row>
    <row r="375" spans="1:9" s="290" customFormat="1" ht="26.25" customHeight="1">
      <c r="A375" s="36">
        <f t="shared" si="8"/>
        <v>305</v>
      </c>
      <c r="B375" s="167" t="s">
        <v>392</v>
      </c>
      <c r="C375" s="167"/>
      <c r="D375" s="167"/>
      <c r="E375" s="313" t="s">
        <v>18</v>
      </c>
      <c r="F375" s="314">
        <v>82</v>
      </c>
      <c r="G375" s="311">
        <v>77</v>
      </c>
      <c r="H375" s="312">
        <v>74.9</v>
      </c>
      <c r="I375" s="289"/>
    </row>
    <row r="376" spans="1:9" s="290" customFormat="1" ht="26.25" customHeight="1">
      <c r="A376" s="36">
        <f t="shared" si="8"/>
        <v>306</v>
      </c>
      <c r="B376" s="167" t="s">
        <v>393</v>
      </c>
      <c r="C376" s="167"/>
      <c r="D376" s="167"/>
      <c r="E376" s="313" t="s">
        <v>18</v>
      </c>
      <c r="F376" s="314">
        <v>82</v>
      </c>
      <c r="G376" s="311">
        <v>77</v>
      </c>
      <c r="H376" s="312">
        <v>74.9</v>
      </c>
      <c r="I376" s="289"/>
    </row>
    <row r="377" spans="1:9" s="290" customFormat="1" ht="26.25" customHeight="1">
      <c r="A377" s="36">
        <f t="shared" si="8"/>
        <v>307</v>
      </c>
      <c r="B377" s="167" t="s">
        <v>394</v>
      </c>
      <c r="C377" s="167"/>
      <c r="D377" s="167"/>
      <c r="E377" s="313" t="s">
        <v>18</v>
      </c>
      <c r="F377" s="314">
        <v>82</v>
      </c>
      <c r="G377" s="311">
        <v>77</v>
      </c>
      <c r="H377" s="312">
        <v>74.9</v>
      </c>
      <c r="I377" s="289"/>
    </row>
    <row r="378" spans="1:9" s="290" customFormat="1" ht="26.25" customHeight="1">
      <c r="A378" s="36">
        <f t="shared" si="8"/>
        <v>308</v>
      </c>
      <c r="B378" s="167" t="s">
        <v>395</v>
      </c>
      <c r="C378" s="167"/>
      <c r="D378" s="167"/>
      <c r="E378" s="313" t="s">
        <v>238</v>
      </c>
      <c r="F378" s="314">
        <v>48</v>
      </c>
      <c r="G378" s="311">
        <v>45</v>
      </c>
      <c r="H378" s="312">
        <v>43.5</v>
      </c>
      <c r="I378" s="289"/>
    </row>
    <row r="379" spans="1:9" s="290" customFormat="1" ht="26.25" customHeight="1">
      <c r="A379" s="36">
        <f t="shared" si="8"/>
        <v>309</v>
      </c>
      <c r="B379" s="167" t="s">
        <v>396</v>
      </c>
      <c r="C379" s="167"/>
      <c r="D379" s="167"/>
      <c r="E379" s="313" t="s">
        <v>238</v>
      </c>
      <c r="F379" s="314">
        <v>48</v>
      </c>
      <c r="G379" s="311">
        <v>45</v>
      </c>
      <c r="H379" s="312">
        <v>43.5</v>
      </c>
      <c r="I379" s="289"/>
    </row>
    <row r="380" spans="1:9" s="290" customFormat="1" ht="26.25" customHeight="1">
      <c r="A380" s="36">
        <f t="shared" si="8"/>
        <v>310</v>
      </c>
      <c r="B380" s="167" t="s">
        <v>397</v>
      </c>
      <c r="C380" s="167"/>
      <c r="D380" s="167"/>
      <c r="E380" s="313" t="s">
        <v>238</v>
      </c>
      <c r="F380" s="314">
        <v>48</v>
      </c>
      <c r="G380" s="311">
        <v>45</v>
      </c>
      <c r="H380" s="312">
        <v>43.5</v>
      </c>
      <c r="I380" s="289"/>
    </row>
    <row r="381" spans="1:9" s="290" customFormat="1" ht="19.5" customHeight="1">
      <c r="A381" s="36">
        <f t="shared" si="8"/>
        <v>311</v>
      </c>
      <c r="B381" s="233" t="s">
        <v>398</v>
      </c>
      <c r="C381" s="233"/>
      <c r="D381" s="233"/>
      <c r="E381" s="315" t="s">
        <v>238</v>
      </c>
      <c r="F381" s="65">
        <v>34</v>
      </c>
      <c r="G381" s="66">
        <v>32</v>
      </c>
      <c r="H381" s="316">
        <v>30.9</v>
      </c>
      <c r="I381" s="289"/>
    </row>
    <row r="382" spans="1:9" s="290" customFormat="1" ht="19.5" customHeight="1">
      <c r="A382" s="36">
        <f t="shared" si="8"/>
        <v>312</v>
      </c>
      <c r="B382" s="233" t="s">
        <v>399</v>
      </c>
      <c r="C382" s="233"/>
      <c r="D382" s="233"/>
      <c r="E382" s="315" t="s">
        <v>238</v>
      </c>
      <c r="F382" s="65">
        <v>34</v>
      </c>
      <c r="G382" s="66">
        <v>32</v>
      </c>
      <c r="H382" s="316">
        <v>30.9</v>
      </c>
      <c r="I382" s="289"/>
    </row>
    <row r="383" spans="1:9" s="290" customFormat="1" ht="19.5" customHeight="1">
      <c r="A383" s="36">
        <f t="shared" si="8"/>
        <v>313</v>
      </c>
      <c r="B383" s="233" t="s">
        <v>400</v>
      </c>
      <c r="C383" s="233"/>
      <c r="D383" s="233"/>
      <c r="E383" s="315" t="s">
        <v>238</v>
      </c>
      <c r="F383" s="65">
        <v>34</v>
      </c>
      <c r="G383" s="66">
        <v>32</v>
      </c>
      <c r="H383" s="316">
        <v>30.9</v>
      </c>
      <c r="I383" s="289"/>
    </row>
    <row r="384" spans="1:9" s="290" customFormat="1" ht="19.5" customHeight="1">
      <c r="A384" s="36">
        <f t="shared" si="8"/>
        <v>314</v>
      </c>
      <c r="B384" s="233" t="s">
        <v>401</v>
      </c>
      <c r="C384" s="233"/>
      <c r="D384" s="233"/>
      <c r="E384" s="315" t="s">
        <v>238</v>
      </c>
      <c r="F384" s="65">
        <v>34</v>
      </c>
      <c r="G384" s="66">
        <v>32</v>
      </c>
      <c r="H384" s="316">
        <v>30.9</v>
      </c>
      <c r="I384" s="289"/>
    </row>
    <row r="385" spans="1:9" s="290" customFormat="1" ht="19.5" customHeight="1">
      <c r="A385" s="36">
        <f t="shared" si="8"/>
        <v>315</v>
      </c>
      <c r="B385" s="39" t="s">
        <v>402</v>
      </c>
      <c r="C385" s="39"/>
      <c r="D385" s="39"/>
      <c r="E385" s="38" t="s">
        <v>18</v>
      </c>
      <c r="F385" s="65">
        <v>38</v>
      </c>
      <c r="G385" s="66">
        <v>35</v>
      </c>
      <c r="H385" s="316">
        <v>34.2</v>
      </c>
      <c r="I385" s="289"/>
    </row>
    <row r="386" spans="1:9" s="290" customFormat="1" ht="33" customHeight="1">
      <c r="A386" s="36">
        <f t="shared" si="8"/>
        <v>0</v>
      </c>
      <c r="B386" s="297"/>
      <c r="C386" s="297"/>
      <c r="D386" s="297"/>
      <c r="E386" s="297"/>
      <c r="F386" s="297"/>
      <c r="G386" s="297"/>
      <c r="H386" s="297"/>
      <c r="I386" s="297"/>
    </row>
    <row r="387" spans="1:9" s="290" customFormat="1" ht="33" customHeight="1">
      <c r="A387" s="36">
        <f t="shared" si="8"/>
        <v>0</v>
      </c>
      <c r="B387" s="317"/>
      <c r="C387" s="317"/>
      <c r="D387" s="317"/>
      <c r="E387" s="158"/>
      <c r="F387" s="318"/>
      <c r="G387" s="319"/>
      <c r="H387" s="320"/>
      <c r="I387" s="297"/>
    </row>
    <row r="388" spans="1:9" s="290" customFormat="1" ht="33" customHeight="1">
      <c r="A388" s="36">
        <f t="shared" si="8"/>
        <v>316</v>
      </c>
      <c r="B388" s="317" t="s">
        <v>403</v>
      </c>
      <c r="C388" s="317"/>
      <c r="D388" s="317"/>
      <c r="E388" s="321" t="s">
        <v>367</v>
      </c>
      <c r="F388" s="318">
        <v>40</v>
      </c>
      <c r="G388" s="319">
        <v>37</v>
      </c>
      <c r="H388" s="320">
        <v>35.4</v>
      </c>
      <c r="I388" s="322"/>
    </row>
    <row r="389" spans="1:9" s="290" customFormat="1" ht="24" customHeight="1">
      <c r="A389" s="36">
        <f t="shared" si="8"/>
        <v>317</v>
      </c>
      <c r="B389" s="317" t="s">
        <v>404</v>
      </c>
      <c r="C389" s="317"/>
      <c r="D389" s="317"/>
      <c r="E389" s="323" t="s">
        <v>238</v>
      </c>
      <c r="F389" s="318">
        <v>40</v>
      </c>
      <c r="G389" s="319">
        <v>35</v>
      </c>
      <c r="H389" s="320">
        <v>33.4</v>
      </c>
      <c r="I389" s="289"/>
    </row>
    <row r="390" spans="1:9" s="164" customFormat="1" ht="26.25" customHeight="1">
      <c r="A390" s="36">
        <f t="shared" si="8"/>
        <v>0</v>
      </c>
      <c r="B390" s="324" t="s">
        <v>405</v>
      </c>
      <c r="C390" s="324"/>
      <c r="D390" s="324"/>
      <c r="E390" s="324"/>
      <c r="F390" s="324"/>
      <c r="G390" s="324"/>
      <c r="H390" s="324"/>
      <c r="I390" s="163"/>
    </row>
    <row r="391" spans="1:9" s="164" customFormat="1" ht="27" customHeight="1">
      <c r="A391" s="36">
        <f t="shared" si="8"/>
        <v>318</v>
      </c>
      <c r="B391" s="325" t="s">
        <v>406</v>
      </c>
      <c r="C391" s="325"/>
      <c r="D391" s="325"/>
      <c r="E391" s="315" t="s">
        <v>18</v>
      </c>
      <c r="F391" s="326">
        <v>90</v>
      </c>
      <c r="G391" s="327">
        <v>85</v>
      </c>
      <c r="H391" s="328">
        <v>83.6</v>
      </c>
      <c r="I391" s="163"/>
    </row>
    <row r="392" spans="1:9" s="164" customFormat="1" ht="27" customHeight="1">
      <c r="A392" s="36">
        <f t="shared" si="8"/>
        <v>319</v>
      </c>
      <c r="B392" s="325" t="s">
        <v>407</v>
      </c>
      <c r="C392" s="325"/>
      <c r="D392" s="325"/>
      <c r="E392" s="315" t="s">
        <v>18</v>
      </c>
      <c r="F392" s="329">
        <v>64</v>
      </c>
      <c r="G392" s="330">
        <v>60</v>
      </c>
      <c r="H392" s="331">
        <v>58.3</v>
      </c>
      <c r="I392" s="163"/>
    </row>
    <row r="393" spans="1:9" s="164" customFormat="1" ht="27" customHeight="1">
      <c r="A393" s="36">
        <f t="shared" si="8"/>
        <v>320</v>
      </c>
      <c r="B393" s="325" t="s">
        <v>408</v>
      </c>
      <c r="C393" s="325"/>
      <c r="D393" s="325"/>
      <c r="E393" s="315" t="s">
        <v>18</v>
      </c>
      <c r="F393" s="329">
        <v>64</v>
      </c>
      <c r="G393" s="330">
        <v>60</v>
      </c>
      <c r="H393" s="331">
        <v>58.3</v>
      </c>
      <c r="I393" s="163"/>
    </row>
    <row r="394" spans="1:9" s="164" customFormat="1" ht="30" customHeight="1">
      <c r="A394" s="36">
        <f t="shared" si="8"/>
        <v>321</v>
      </c>
      <c r="B394" s="332" t="s">
        <v>409</v>
      </c>
      <c r="C394" s="332"/>
      <c r="D394" s="332"/>
      <c r="E394" s="38" t="s">
        <v>18</v>
      </c>
      <c r="F394" s="333">
        <v>90</v>
      </c>
      <c r="G394" s="334">
        <v>85</v>
      </c>
      <c r="H394" s="335">
        <v>80.7</v>
      </c>
      <c r="I394" s="163"/>
    </row>
    <row r="395" spans="1:9" s="144" customFormat="1" ht="19.5" customHeight="1">
      <c r="A395" s="36">
        <f t="shared" si="8"/>
        <v>0</v>
      </c>
      <c r="B395" s="336"/>
      <c r="C395" s="336"/>
      <c r="D395" s="336"/>
      <c r="E395" s="336"/>
      <c r="F395" s="336"/>
      <c r="G395" s="336"/>
      <c r="H395" s="337"/>
      <c r="I395" s="338"/>
    </row>
    <row r="396" spans="1:9" s="144" customFormat="1" ht="29.25" customHeight="1">
      <c r="A396" s="36">
        <f t="shared" si="8"/>
        <v>322</v>
      </c>
      <c r="B396" s="339" t="s">
        <v>410</v>
      </c>
      <c r="C396" s="339"/>
      <c r="D396" s="339"/>
      <c r="E396" s="340" t="s">
        <v>411</v>
      </c>
      <c r="F396" s="341">
        <v>138</v>
      </c>
      <c r="G396" s="342">
        <v>128</v>
      </c>
      <c r="H396" s="343">
        <v>125.2</v>
      </c>
      <c r="I396" s="338"/>
    </row>
    <row r="397" spans="1:9" s="144" customFormat="1" ht="29.25" customHeight="1">
      <c r="A397" s="36">
        <f t="shared" si="8"/>
        <v>323</v>
      </c>
      <c r="B397" s="344" t="s">
        <v>412</v>
      </c>
      <c r="C397" s="344"/>
      <c r="D397" s="344"/>
      <c r="E397" s="345" t="s">
        <v>411</v>
      </c>
      <c r="F397" s="40">
        <v>135</v>
      </c>
      <c r="G397" s="41">
        <v>120</v>
      </c>
      <c r="H397" s="42">
        <v>114.9</v>
      </c>
      <c r="I397" s="338"/>
    </row>
    <row r="398" spans="1:9" s="144" customFormat="1" ht="19.5" customHeight="1">
      <c r="A398" s="36">
        <f t="shared" si="8"/>
        <v>0</v>
      </c>
      <c r="B398" s="346"/>
      <c r="C398" s="346"/>
      <c r="D398" s="346"/>
      <c r="E398" s="347"/>
      <c r="F398" s="348"/>
      <c r="G398" s="348"/>
      <c r="H398" s="349"/>
      <c r="I398" s="338"/>
    </row>
    <row r="399" spans="1:9" s="144" customFormat="1" ht="19.5" customHeight="1">
      <c r="A399" s="36">
        <f t="shared" si="8"/>
        <v>0</v>
      </c>
      <c r="B399" s="350" t="s">
        <v>413</v>
      </c>
      <c r="C399" s="350"/>
      <c r="D399" s="350"/>
      <c r="E399" s="350"/>
      <c r="F399" s="350"/>
      <c r="G399" s="350"/>
      <c r="H399" s="350"/>
      <c r="I399" s="338"/>
    </row>
    <row r="400" spans="1:9" s="144" customFormat="1" ht="28.5" customHeight="1">
      <c r="A400" s="36">
        <f t="shared" si="8"/>
        <v>324</v>
      </c>
      <c r="B400" s="351" t="s">
        <v>414</v>
      </c>
      <c r="C400" s="351"/>
      <c r="D400" s="351"/>
      <c r="E400" s="352" t="s">
        <v>415</v>
      </c>
      <c r="F400" s="353">
        <v>184</v>
      </c>
      <c r="G400" s="354">
        <v>173</v>
      </c>
      <c r="H400" s="355">
        <v>167.2</v>
      </c>
      <c r="I400" s="338"/>
    </row>
    <row r="401" spans="1:9" s="144" customFormat="1" ht="27.75" customHeight="1">
      <c r="A401" s="36">
        <f t="shared" si="8"/>
        <v>325</v>
      </c>
      <c r="B401" s="351" t="s">
        <v>416</v>
      </c>
      <c r="C401" s="351"/>
      <c r="D401" s="351"/>
      <c r="E401" s="352" t="s">
        <v>415</v>
      </c>
      <c r="F401" s="356">
        <v>179</v>
      </c>
      <c r="G401" s="357">
        <v>165</v>
      </c>
      <c r="H401" s="358">
        <v>162.9</v>
      </c>
      <c r="I401" s="338"/>
    </row>
    <row r="402" spans="1:9" s="144" customFormat="1" ht="27.75" customHeight="1">
      <c r="A402" s="36">
        <f t="shared" si="8"/>
        <v>326</v>
      </c>
      <c r="B402" s="351" t="s">
        <v>417</v>
      </c>
      <c r="C402" s="351"/>
      <c r="D402" s="351"/>
      <c r="E402" s="352" t="s">
        <v>415</v>
      </c>
      <c r="F402" s="141">
        <v>44</v>
      </c>
      <c r="G402" s="359">
        <v>41</v>
      </c>
      <c r="H402" s="141">
        <v>39.6</v>
      </c>
      <c r="I402" s="338"/>
    </row>
    <row r="403" spans="1:9" s="144" customFormat="1" ht="27.75" customHeight="1">
      <c r="A403" s="36">
        <f t="shared" si="8"/>
        <v>327</v>
      </c>
      <c r="B403" s="351" t="s">
        <v>418</v>
      </c>
      <c r="C403" s="351"/>
      <c r="D403" s="351"/>
      <c r="E403" s="352" t="s">
        <v>415</v>
      </c>
      <c r="F403" s="141">
        <v>46</v>
      </c>
      <c r="G403" s="359">
        <v>44</v>
      </c>
      <c r="H403" s="141">
        <v>42.4</v>
      </c>
      <c r="I403" s="338"/>
    </row>
    <row r="404" spans="1:9" s="144" customFormat="1" ht="27.75" customHeight="1">
      <c r="A404" s="36">
        <f t="shared" si="8"/>
        <v>328</v>
      </c>
      <c r="B404" s="351" t="s">
        <v>419</v>
      </c>
      <c r="C404" s="351"/>
      <c r="D404" s="351"/>
      <c r="E404" s="352" t="s">
        <v>415</v>
      </c>
      <c r="F404" s="141">
        <v>44</v>
      </c>
      <c r="G404" s="359">
        <v>41</v>
      </c>
      <c r="H404" s="141">
        <v>39.6</v>
      </c>
      <c r="I404" s="338"/>
    </row>
    <row r="405" spans="1:9" s="144" customFormat="1" ht="25.5" customHeight="1">
      <c r="A405" s="36">
        <f t="shared" si="8"/>
        <v>329</v>
      </c>
      <c r="B405" s="351" t="s">
        <v>420</v>
      </c>
      <c r="C405" s="351"/>
      <c r="D405" s="351"/>
      <c r="E405" s="352" t="s">
        <v>415</v>
      </c>
      <c r="F405" s="356">
        <v>130</v>
      </c>
      <c r="G405" s="357">
        <v>120</v>
      </c>
      <c r="H405" s="360">
        <v>114.9</v>
      </c>
      <c r="I405" s="338"/>
    </row>
    <row r="406" spans="1:9" s="144" customFormat="1" ht="25.5" customHeight="1">
      <c r="A406" s="36">
        <f t="shared" si="8"/>
        <v>330</v>
      </c>
      <c r="B406" s="351" t="s">
        <v>421</v>
      </c>
      <c r="C406" s="351"/>
      <c r="D406" s="351"/>
      <c r="E406" s="352" t="s">
        <v>415</v>
      </c>
      <c r="F406" s="361">
        <v>113</v>
      </c>
      <c r="G406" s="362"/>
      <c r="H406" s="358"/>
      <c r="I406" s="338"/>
    </row>
    <row r="407" spans="1:9" s="144" customFormat="1" ht="28.5" customHeight="1">
      <c r="A407" s="36">
        <f t="shared" si="8"/>
        <v>331</v>
      </c>
      <c r="B407" s="351" t="s">
        <v>422</v>
      </c>
      <c r="C407" s="351"/>
      <c r="D407" s="351"/>
      <c r="E407" s="352" t="s">
        <v>415</v>
      </c>
      <c r="F407" s="363">
        <v>119</v>
      </c>
      <c r="G407" s="359">
        <v>109</v>
      </c>
      <c r="H407" s="364">
        <v>107.8</v>
      </c>
      <c r="I407" s="338"/>
    </row>
    <row r="408" spans="1:9" s="144" customFormat="1" ht="19.5" customHeight="1">
      <c r="A408" s="36">
        <f t="shared" si="8"/>
        <v>0</v>
      </c>
      <c r="B408" s="346"/>
      <c r="C408" s="346"/>
      <c r="D408" s="346"/>
      <c r="E408" s="365"/>
      <c r="F408" s="115"/>
      <c r="G408" s="115"/>
      <c r="H408" s="366"/>
      <c r="I408" s="338"/>
    </row>
    <row r="409" spans="1:9" s="144" customFormat="1" ht="28.5" customHeight="1">
      <c r="A409" s="36">
        <f t="shared" si="8"/>
        <v>0</v>
      </c>
      <c r="B409" s="324" t="s">
        <v>423</v>
      </c>
      <c r="C409" s="324"/>
      <c r="D409" s="324"/>
      <c r="E409" s="324"/>
      <c r="F409" s="324"/>
      <c r="G409" s="324"/>
      <c r="H409" s="324"/>
      <c r="I409" s="324"/>
    </row>
    <row r="410" spans="1:9" s="144" customFormat="1" ht="24.75" customHeight="1">
      <c r="A410" s="36">
        <f t="shared" si="8"/>
        <v>332</v>
      </c>
      <c r="B410" s="367" t="s">
        <v>424</v>
      </c>
      <c r="C410" s="367"/>
      <c r="D410" s="367"/>
      <c r="E410" s="368" t="s">
        <v>293</v>
      </c>
      <c r="F410" s="342">
        <v>175</v>
      </c>
      <c r="G410" s="369">
        <v>165</v>
      </c>
      <c r="H410" s="342">
        <v>159.4</v>
      </c>
      <c r="I410" s="338"/>
    </row>
    <row r="411" spans="1:9" s="144" customFormat="1" ht="24.75" customHeight="1">
      <c r="A411" s="36">
        <f t="shared" si="8"/>
        <v>333</v>
      </c>
      <c r="B411" s="52" t="s">
        <v>425</v>
      </c>
      <c r="C411" s="52"/>
      <c r="D411" s="52"/>
      <c r="E411" s="39" t="s">
        <v>18</v>
      </c>
      <c r="F411" s="41">
        <v>182</v>
      </c>
      <c r="G411" s="53">
        <v>170</v>
      </c>
      <c r="H411" s="41">
        <v>165.9</v>
      </c>
      <c r="I411" s="338"/>
    </row>
    <row r="412" spans="1:9" s="144" customFormat="1" ht="24.75" customHeight="1">
      <c r="A412" s="36">
        <f t="shared" si="8"/>
        <v>334</v>
      </c>
      <c r="B412" s="370" t="s">
        <v>426</v>
      </c>
      <c r="C412" s="370"/>
      <c r="D412" s="370"/>
      <c r="E412" s="371" t="s">
        <v>18</v>
      </c>
      <c r="F412" s="281">
        <v>114</v>
      </c>
      <c r="G412" s="372">
        <v>105</v>
      </c>
      <c r="H412" s="281">
        <v>102.3</v>
      </c>
      <c r="I412" s="338"/>
    </row>
    <row r="413" spans="1:9" s="144" customFormat="1" ht="24.75" customHeight="1">
      <c r="A413" s="36">
        <f t="shared" si="8"/>
        <v>335</v>
      </c>
      <c r="B413" s="370" t="s">
        <v>427</v>
      </c>
      <c r="C413" s="370"/>
      <c r="D413" s="370"/>
      <c r="E413" s="371" t="s">
        <v>18</v>
      </c>
      <c r="F413" s="281">
        <v>131</v>
      </c>
      <c r="G413" s="372">
        <v>121</v>
      </c>
      <c r="H413" s="281">
        <v>118.8</v>
      </c>
      <c r="I413" s="338"/>
    </row>
    <row r="414" spans="1:9" s="144" customFormat="1" ht="24.75" customHeight="1">
      <c r="A414" s="36">
        <f t="shared" si="8"/>
        <v>336</v>
      </c>
      <c r="B414" s="370" t="s">
        <v>428</v>
      </c>
      <c r="C414" s="370"/>
      <c r="D414" s="370"/>
      <c r="E414" s="371" t="s">
        <v>18</v>
      </c>
      <c r="F414" s="281">
        <v>125</v>
      </c>
      <c r="G414" s="372">
        <v>116</v>
      </c>
      <c r="H414" s="281">
        <v>113.4</v>
      </c>
      <c r="I414" s="338"/>
    </row>
    <row r="415" spans="1:9" s="144" customFormat="1" ht="24.75" customHeight="1">
      <c r="A415" s="36">
        <f t="shared" si="8"/>
        <v>337</v>
      </c>
      <c r="B415" s="52" t="s">
        <v>429</v>
      </c>
      <c r="C415" s="52"/>
      <c r="D415" s="52"/>
      <c r="E415" s="373" t="s">
        <v>42</v>
      </c>
      <c r="F415" s="41">
        <v>127</v>
      </c>
      <c r="G415" s="53">
        <v>119</v>
      </c>
      <c r="H415" s="41">
        <v>115.5</v>
      </c>
      <c r="I415" s="338"/>
    </row>
    <row r="416" spans="1:9" s="144" customFormat="1" ht="24.75" customHeight="1">
      <c r="A416" s="36">
        <f t="shared" si="8"/>
        <v>338</v>
      </c>
      <c r="B416" s="370" t="s">
        <v>430</v>
      </c>
      <c r="C416" s="370"/>
      <c r="D416" s="370"/>
      <c r="E416" s="374" t="s">
        <v>18</v>
      </c>
      <c r="F416" s="281">
        <v>108</v>
      </c>
      <c r="G416" s="372">
        <v>99</v>
      </c>
      <c r="H416" s="281">
        <v>97.9</v>
      </c>
      <c r="I416" s="338"/>
    </row>
    <row r="417" spans="1:9" s="144" customFormat="1" ht="24.75" customHeight="1">
      <c r="A417" s="36">
        <f t="shared" si="8"/>
        <v>339</v>
      </c>
      <c r="B417" s="52" t="s">
        <v>431</v>
      </c>
      <c r="C417" s="52"/>
      <c r="D417" s="52"/>
      <c r="E417" s="373" t="s">
        <v>42</v>
      </c>
      <c r="F417" s="41">
        <v>57</v>
      </c>
      <c r="G417" s="53" t="s">
        <v>28</v>
      </c>
      <c r="H417" s="41">
        <v>51.2</v>
      </c>
      <c r="I417" s="338"/>
    </row>
    <row r="418" spans="1:9" s="144" customFormat="1" ht="24.75" customHeight="1">
      <c r="A418" s="36">
        <f t="shared" si="8"/>
        <v>340</v>
      </c>
      <c r="B418" s="52" t="s">
        <v>432</v>
      </c>
      <c r="C418" s="52"/>
      <c r="D418" s="52"/>
      <c r="E418" s="373" t="s">
        <v>42</v>
      </c>
      <c r="F418" s="41">
        <v>35</v>
      </c>
      <c r="G418" s="53">
        <v>33</v>
      </c>
      <c r="H418" s="41">
        <v>31.5</v>
      </c>
      <c r="I418" s="338"/>
    </row>
    <row r="419" spans="1:9" s="144" customFormat="1" ht="19.5" customHeight="1">
      <c r="A419" s="36">
        <f t="shared" si="8"/>
        <v>341</v>
      </c>
      <c r="B419" s="52" t="s">
        <v>433</v>
      </c>
      <c r="C419" s="52"/>
      <c r="D419" s="52"/>
      <c r="E419" s="39" t="s">
        <v>42</v>
      </c>
      <c r="F419" s="41">
        <v>57</v>
      </c>
      <c r="G419" s="53" t="s">
        <v>28</v>
      </c>
      <c r="H419" s="41">
        <v>51.2</v>
      </c>
      <c r="I419" s="338"/>
    </row>
    <row r="420" spans="1:9" s="144" customFormat="1" ht="19.5" customHeight="1">
      <c r="A420" s="36">
        <f t="shared" si="8"/>
        <v>342</v>
      </c>
      <c r="B420" s="52" t="s">
        <v>434</v>
      </c>
      <c r="C420" s="52"/>
      <c r="D420" s="52"/>
      <c r="E420" s="39" t="s">
        <v>42</v>
      </c>
      <c r="F420" s="41">
        <v>57</v>
      </c>
      <c r="G420" s="53" t="s">
        <v>28</v>
      </c>
      <c r="H420" s="41">
        <v>51.2</v>
      </c>
      <c r="I420" s="338"/>
    </row>
    <row r="421" spans="1:9" s="144" customFormat="1" ht="19.5" customHeight="1">
      <c r="A421" s="36">
        <f t="shared" si="8"/>
        <v>343</v>
      </c>
      <c r="B421" s="370" t="s">
        <v>435</v>
      </c>
      <c r="C421" s="370"/>
      <c r="D421" s="370"/>
      <c r="E421" s="371"/>
      <c r="F421" s="281">
        <v>103</v>
      </c>
      <c r="G421" s="372">
        <v>96</v>
      </c>
      <c r="H421" s="281">
        <v>93.5</v>
      </c>
      <c r="I421" s="338"/>
    </row>
    <row r="422" spans="1:9" s="144" customFormat="1" ht="19.5" customHeight="1">
      <c r="A422" s="36">
        <f t="shared" si="8"/>
        <v>344</v>
      </c>
      <c r="B422" s="52" t="s">
        <v>436</v>
      </c>
      <c r="C422" s="52"/>
      <c r="D422" s="52"/>
      <c r="E422" s="373" t="s">
        <v>42</v>
      </c>
      <c r="F422" s="41">
        <v>125</v>
      </c>
      <c r="G422" s="53">
        <v>115</v>
      </c>
      <c r="H422" s="41">
        <v>112.9</v>
      </c>
      <c r="I422" s="338"/>
    </row>
    <row r="423" spans="1:9" s="144" customFormat="1" ht="19.5" customHeight="1">
      <c r="A423" s="36">
        <f t="shared" si="8"/>
        <v>345</v>
      </c>
      <c r="B423" s="52" t="s">
        <v>437</v>
      </c>
      <c r="C423" s="52"/>
      <c r="D423" s="52"/>
      <c r="E423" s="39" t="s">
        <v>293</v>
      </c>
      <c r="F423" s="41">
        <v>164</v>
      </c>
      <c r="G423" s="53">
        <v>154</v>
      </c>
      <c r="H423" s="41">
        <v>149.9</v>
      </c>
      <c r="I423" s="338"/>
    </row>
    <row r="424" spans="1:9" s="144" customFormat="1" ht="36" customHeight="1">
      <c r="A424" s="36">
        <f t="shared" si="8"/>
        <v>346</v>
      </c>
      <c r="B424" s="367" t="s">
        <v>438</v>
      </c>
      <c r="C424" s="367"/>
      <c r="D424" s="367"/>
      <c r="E424" s="39" t="s">
        <v>293</v>
      </c>
      <c r="F424" s="41">
        <v>152</v>
      </c>
      <c r="G424" s="53">
        <v>145</v>
      </c>
      <c r="H424" s="41">
        <v>139.9</v>
      </c>
      <c r="I424" s="338"/>
    </row>
    <row r="425" spans="1:9" s="144" customFormat="1" ht="19.5" customHeight="1">
      <c r="A425" s="36">
        <f t="shared" si="8"/>
        <v>347</v>
      </c>
      <c r="B425" s="52" t="s">
        <v>439</v>
      </c>
      <c r="C425" s="52"/>
      <c r="D425" s="52"/>
      <c r="E425" s="39" t="s">
        <v>18</v>
      </c>
      <c r="F425" s="41">
        <v>164</v>
      </c>
      <c r="G425" s="53">
        <v>149</v>
      </c>
      <c r="H425" s="41">
        <v>145.3</v>
      </c>
      <c r="I425" s="338"/>
    </row>
    <row r="426" spans="1:9" s="144" customFormat="1" ht="19.5" customHeight="1" hidden="1">
      <c r="A426" s="36">
        <f t="shared" si="8"/>
        <v>0</v>
      </c>
      <c r="B426" s="375" t="s">
        <v>440</v>
      </c>
      <c r="C426" s="375"/>
      <c r="D426" s="375"/>
      <c r="E426" s="376" t="s">
        <v>441</v>
      </c>
      <c r="F426" s="377"/>
      <c r="G426" s="378"/>
      <c r="H426" s="377"/>
      <c r="I426" s="379"/>
    </row>
    <row r="427" spans="1:9" s="144" customFormat="1" ht="19.5" customHeight="1" hidden="1">
      <c r="A427" s="36">
        <f t="shared" si="8"/>
        <v>0</v>
      </c>
      <c r="B427" s="375" t="s">
        <v>442</v>
      </c>
      <c r="C427" s="375"/>
      <c r="D427" s="375"/>
      <c r="E427" s="376" t="s">
        <v>441</v>
      </c>
      <c r="F427" s="380"/>
      <c r="G427" s="381"/>
      <c r="H427" s="380"/>
      <c r="I427" s="379"/>
    </row>
    <row r="428" spans="1:9" s="144" customFormat="1" ht="19.5" customHeight="1" hidden="1">
      <c r="A428" s="36">
        <f t="shared" si="8"/>
        <v>0</v>
      </c>
      <c r="B428" s="375" t="s">
        <v>443</v>
      </c>
      <c r="C428" s="375"/>
      <c r="D428" s="375"/>
      <c r="E428" s="376" t="s">
        <v>441</v>
      </c>
      <c r="F428" s="380"/>
      <c r="G428" s="381"/>
      <c r="H428" s="380"/>
      <c r="I428" s="379"/>
    </row>
    <row r="429" spans="1:9" s="144" customFormat="1" ht="19.5" customHeight="1" hidden="1">
      <c r="A429" s="36">
        <f t="shared" si="8"/>
        <v>0</v>
      </c>
      <c r="B429" s="375" t="s">
        <v>444</v>
      </c>
      <c r="C429" s="375"/>
      <c r="D429" s="375"/>
      <c r="E429" s="376" t="s">
        <v>441</v>
      </c>
      <c r="F429" s="380"/>
      <c r="G429" s="381"/>
      <c r="H429" s="380"/>
      <c r="I429" s="379"/>
    </row>
    <row r="430" spans="1:9" s="144" customFormat="1" ht="19.5" customHeight="1" hidden="1">
      <c r="A430" s="36">
        <f t="shared" si="8"/>
        <v>0</v>
      </c>
      <c r="B430" s="375" t="s">
        <v>445</v>
      </c>
      <c r="C430" s="375"/>
      <c r="D430" s="375"/>
      <c r="E430" s="376" t="s">
        <v>441</v>
      </c>
      <c r="F430" s="380"/>
      <c r="G430" s="381"/>
      <c r="H430" s="380"/>
      <c r="I430" s="379"/>
    </row>
    <row r="431" spans="1:9" s="144" customFormat="1" ht="19.5" customHeight="1" hidden="1">
      <c r="A431" s="36">
        <f t="shared" si="8"/>
        <v>0</v>
      </c>
      <c r="B431" s="382" t="s">
        <v>446</v>
      </c>
      <c r="C431" s="383"/>
      <c r="D431" s="384"/>
      <c r="E431" s="376" t="s">
        <v>441</v>
      </c>
      <c r="F431" s="380"/>
      <c r="G431" s="381"/>
      <c r="H431" s="380"/>
      <c r="I431" s="379"/>
    </row>
    <row r="432" spans="1:9" s="144" customFormat="1" ht="19.5" customHeight="1" hidden="1">
      <c r="A432" s="36">
        <f t="shared" si="8"/>
        <v>0</v>
      </c>
      <c r="B432" s="375" t="s">
        <v>447</v>
      </c>
      <c r="C432" s="375"/>
      <c r="D432" s="375"/>
      <c r="E432" s="376" t="s">
        <v>441</v>
      </c>
      <c r="F432" s="377"/>
      <c r="G432" s="378"/>
      <c r="H432" s="377"/>
      <c r="I432" s="379"/>
    </row>
    <row r="433" spans="1:9" s="144" customFormat="1" ht="19.5" customHeight="1">
      <c r="A433" s="36">
        <f t="shared" si="8"/>
        <v>348</v>
      </c>
      <c r="B433" s="385" t="s">
        <v>448</v>
      </c>
      <c r="C433" s="385"/>
      <c r="D433" s="385"/>
      <c r="E433" s="385" t="s">
        <v>449</v>
      </c>
      <c r="F433" s="386">
        <v>95</v>
      </c>
      <c r="G433" s="387">
        <v>89</v>
      </c>
      <c r="H433" s="387">
        <v>86.9</v>
      </c>
      <c r="I433" s="379"/>
    </row>
    <row r="434" spans="1:9" s="144" customFormat="1" ht="19.5" customHeight="1">
      <c r="A434" s="36">
        <f>IF(F434&lt;&gt;"",MAX(A$1:A432)+1,"")</f>
        <v>0</v>
      </c>
      <c r="B434" s="388"/>
      <c r="C434" s="388"/>
      <c r="D434" s="388"/>
      <c r="E434" s="388"/>
      <c r="F434" s="389"/>
      <c r="G434" s="389"/>
      <c r="H434" s="390"/>
      <c r="I434" s="379"/>
    </row>
    <row r="435" spans="1:9" s="144" customFormat="1" ht="19.5" customHeight="1" hidden="1">
      <c r="A435" s="36">
        <f aca="true" t="shared" si="9" ref="A435:A592">IF(F435&lt;&gt;"",MAX(A$1:A434)+1,"")</f>
        <v>0</v>
      </c>
      <c r="B435" s="388"/>
      <c r="C435" s="388"/>
      <c r="D435" s="388"/>
      <c r="E435" s="388"/>
      <c r="F435" s="389"/>
      <c r="G435" s="389"/>
      <c r="H435" s="390"/>
      <c r="I435" s="379"/>
    </row>
    <row r="436" spans="1:9" s="144" customFormat="1" ht="19.5" customHeight="1" hidden="1">
      <c r="A436" s="36">
        <f t="shared" si="9"/>
        <v>0</v>
      </c>
      <c r="B436" s="391"/>
      <c r="C436" s="391"/>
      <c r="D436" s="391"/>
      <c r="E436" s="392"/>
      <c r="F436" s="389"/>
      <c r="G436" s="389"/>
      <c r="H436" s="390"/>
      <c r="I436" s="379"/>
    </row>
    <row r="437" spans="1:9" s="144" customFormat="1" ht="29.25" customHeight="1">
      <c r="A437" s="36">
        <f t="shared" si="9"/>
        <v>0</v>
      </c>
      <c r="B437" s="68" t="s">
        <v>450</v>
      </c>
      <c r="C437" s="68"/>
      <c r="D437" s="68"/>
      <c r="E437" s="68"/>
      <c r="F437" s="68"/>
      <c r="G437" s="68"/>
      <c r="H437" s="68"/>
      <c r="I437" s="68"/>
    </row>
    <row r="438" spans="1:9" s="144" customFormat="1" ht="19.5" customHeight="1">
      <c r="A438" s="36">
        <f t="shared" si="9"/>
        <v>0</v>
      </c>
      <c r="B438" s="393"/>
      <c r="C438" s="393"/>
      <c r="D438" s="393"/>
      <c r="E438" s="393"/>
      <c r="F438" s="394"/>
      <c r="G438" s="395"/>
      <c r="H438" s="396"/>
      <c r="I438" s="397"/>
    </row>
    <row r="439" spans="1:9" s="144" customFormat="1" ht="19.5" customHeight="1">
      <c r="A439" s="36">
        <f t="shared" si="9"/>
        <v>349</v>
      </c>
      <c r="B439" s="398" t="s">
        <v>451</v>
      </c>
      <c r="C439" s="398"/>
      <c r="D439" s="398"/>
      <c r="E439" s="399" t="s">
        <v>452</v>
      </c>
      <c r="F439" s="400">
        <v>28</v>
      </c>
      <c r="G439" s="154">
        <v>26.5</v>
      </c>
      <c r="H439" s="401">
        <v>25.7</v>
      </c>
      <c r="I439" s="397"/>
    </row>
    <row r="440" spans="1:9" s="144" customFormat="1" ht="19.5" customHeight="1">
      <c r="A440" s="36">
        <f t="shared" si="9"/>
        <v>350</v>
      </c>
      <c r="B440" s="402" t="s">
        <v>453</v>
      </c>
      <c r="C440" s="402"/>
      <c r="D440" s="402"/>
      <c r="E440" s="403" t="s">
        <v>452</v>
      </c>
      <c r="F440" s="304">
        <v>28</v>
      </c>
      <c r="G440" s="305">
        <v>26.5</v>
      </c>
      <c r="H440" s="304">
        <v>25.7</v>
      </c>
      <c r="I440" s="143"/>
    </row>
    <row r="441" spans="1:9" s="144" customFormat="1" ht="19.5" customHeight="1">
      <c r="A441" s="36">
        <f t="shared" si="9"/>
        <v>351</v>
      </c>
      <c r="B441" s="233" t="s">
        <v>454</v>
      </c>
      <c r="C441" s="233"/>
      <c r="D441" s="233"/>
      <c r="E441" s="403" t="s">
        <v>452</v>
      </c>
      <c r="F441" s="304">
        <v>28</v>
      </c>
      <c r="G441" s="305">
        <v>26.5</v>
      </c>
      <c r="H441" s="304">
        <v>25.7</v>
      </c>
      <c r="I441" s="143"/>
    </row>
    <row r="442" spans="1:9" s="144" customFormat="1" ht="19.5" customHeight="1">
      <c r="A442" s="36">
        <f t="shared" si="9"/>
        <v>352</v>
      </c>
      <c r="B442" s="233" t="s">
        <v>455</v>
      </c>
      <c r="C442" s="233"/>
      <c r="D442" s="233"/>
      <c r="E442" s="403" t="s">
        <v>452</v>
      </c>
      <c r="F442" s="304">
        <v>28</v>
      </c>
      <c r="G442" s="305">
        <v>26.5</v>
      </c>
      <c r="H442" s="304">
        <v>25.7</v>
      </c>
      <c r="I442" s="143"/>
    </row>
    <row r="443" spans="1:9" s="144" customFormat="1" ht="19.5" customHeight="1">
      <c r="A443" s="36">
        <f t="shared" si="9"/>
        <v>353</v>
      </c>
      <c r="B443" s="233" t="s">
        <v>456</v>
      </c>
      <c r="C443" s="233"/>
      <c r="D443" s="233"/>
      <c r="E443" s="403" t="s">
        <v>452</v>
      </c>
      <c r="F443" s="304">
        <v>32</v>
      </c>
      <c r="G443" s="305">
        <v>31</v>
      </c>
      <c r="H443" s="304">
        <v>29.8</v>
      </c>
      <c r="I443" s="143"/>
    </row>
    <row r="444" spans="1:9" s="144" customFormat="1" ht="19.5" customHeight="1">
      <c r="A444" s="36">
        <f t="shared" si="9"/>
        <v>354</v>
      </c>
      <c r="B444" s="233" t="s">
        <v>457</v>
      </c>
      <c r="C444" s="233"/>
      <c r="D444" s="233"/>
      <c r="E444" s="403" t="s">
        <v>452</v>
      </c>
      <c r="F444" s="304">
        <v>32</v>
      </c>
      <c r="G444" s="305">
        <v>31</v>
      </c>
      <c r="H444" s="304">
        <v>29.8</v>
      </c>
      <c r="I444" s="143"/>
    </row>
    <row r="445" spans="1:9" s="144" customFormat="1" ht="19.5" customHeight="1">
      <c r="A445" s="36">
        <f t="shared" si="9"/>
        <v>355</v>
      </c>
      <c r="B445" s="233" t="s">
        <v>458</v>
      </c>
      <c r="C445" s="233"/>
      <c r="D445" s="233"/>
      <c r="E445" s="403" t="s">
        <v>452</v>
      </c>
      <c r="F445" s="41">
        <v>26</v>
      </c>
      <c r="G445" s="42">
        <v>24</v>
      </c>
      <c r="H445" s="41">
        <v>23.4</v>
      </c>
      <c r="I445" s="143"/>
    </row>
    <row r="446" spans="1:9" s="144" customFormat="1" ht="19.5" customHeight="1">
      <c r="A446" s="36">
        <f t="shared" si="9"/>
        <v>356</v>
      </c>
      <c r="B446" s="233" t="s">
        <v>459</v>
      </c>
      <c r="C446" s="233"/>
      <c r="D446" s="233"/>
      <c r="E446" s="403" t="s">
        <v>452</v>
      </c>
      <c r="F446" s="41">
        <v>29</v>
      </c>
      <c r="G446" s="42">
        <v>28</v>
      </c>
      <c r="H446" s="41">
        <v>26.7</v>
      </c>
      <c r="I446" s="143"/>
    </row>
    <row r="447" spans="1:9" s="144" customFormat="1" ht="24.75" customHeight="1">
      <c r="A447" s="36">
        <f t="shared" si="9"/>
        <v>357</v>
      </c>
      <c r="B447" s="239" t="s">
        <v>460</v>
      </c>
      <c r="C447" s="239"/>
      <c r="D447" s="239"/>
      <c r="E447" s="404" t="s">
        <v>452</v>
      </c>
      <c r="F447" s="41">
        <v>29</v>
      </c>
      <c r="G447" s="42">
        <v>28</v>
      </c>
      <c r="H447" s="41">
        <v>26.7</v>
      </c>
      <c r="I447" s="143"/>
    </row>
    <row r="448" spans="1:9" s="144" customFormat="1" ht="24.75" customHeight="1">
      <c r="A448" s="36">
        <f t="shared" si="9"/>
        <v>0</v>
      </c>
      <c r="B448" s="405"/>
      <c r="C448" s="405"/>
      <c r="D448" s="406"/>
      <c r="E448" s="406"/>
      <c r="F448" s="389"/>
      <c r="G448" s="407"/>
      <c r="H448" s="408"/>
      <c r="I448" s="143"/>
    </row>
    <row r="449" spans="1:9" s="144" customFormat="1" ht="19.5" customHeight="1">
      <c r="A449" s="36">
        <f t="shared" si="9"/>
        <v>0</v>
      </c>
      <c r="B449" s="409" t="s">
        <v>461</v>
      </c>
      <c r="C449" s="409"/>
      <c r="D449" s="409"/>
      <c r="E449" s="409"/>
      <c r="F449" s="409"/>
      <c r="G449" s="409"/>
      <c r="H449" s="409"/>
      <c r="I449" s="143"/>
    </row>
    <row r="450" spans="1:9" s="144" customFormat="1" ht="19.5" customHeight="1">
      <c r="A450" s="36">
        <f t="shared" si="9"/>
        <v>358</v>
      </c>
      <c r="B450" s="410" t="s">
        <v>462</v>
      </c>
      <c r="C450" s="410"/>
      <c r="D450" s="410"/>
      <c r="E450" s="411" t="s">
        <v>213</v>
      </c>
      <c r="F450" s="412">
        <v>267</v>
      </c>
      <c r="G450" s="66"/>
      <c r="H450" s="67"/>
      <c r="I450" s="143"/>
    </row>
    <row r="451" spans="1:9" s="144" customFormat="1" ht="19.5" customHeight="1">
      <c r="A451" s="36">
        <f t="shared" si="9"/>
        <v>359</v>
      </c>
      <c r="B451" s="410" t="s">
        <v>463</v>
      </c>
      <c r="C451" s="410"/>
      <c r="D451" s="410"/>
      <c r="E451" s="411" t="s">
        <v>213</v>
      </c>
      <c r="F451" s="412">
        <v>154</v>
      </c>
      <c r="G451" s="66"/>
      <c r="H451" s="67"/>
      <c r="I451" s="143"/>
    </row>
    <row r="452" spans="1:9" s="144" customFormat="1" ht="19.5" customHeight="1">
      <c r="A452" s="36">
        <f t="shared" si="9"/>
        <v>360</v>
      </c>
      <c r="B452" s="410" t="s">
        <v>464</v>
      </c>
      <c r="C452" s="410"/>
      <c r="D452" s="410"/>
      <c r="E452" s="411"/>
      <c r="F452" s="412">
        <v>109</v>
      </c>
      <c r="G452" s="66">
        <v>91</v>
      </c>
      <c r="H452" s="67">
        <v>89.8</v>
      </c>
      <c r="I452" s="143"/>
    </row>
    <row r="453" spans="1:9" s="144" customFormat="1" ht="19.5" customHeight="1">
      <c r="A453" s="36">
        <f t="shared" si="9"/>
        <v>361</v>
      </c>
      <c r="B453" s="410" t="s">
        <v>465</v>
      </c>
      <c r="C453" s="410"/>
      <c r="D453" s="410"/>
      <c r="E453" s="411"/>
      <c r="F453" s="412">
        <v>109</v>
      </c>
      <c r="G453" s="66">
        <v>91</v>
      </c>
      <c r="H453" s="67">
        <v>89.8</v>
      </c>
      <c r="I453" s="143"/>
    </row>
    <row r="454" spans="1:9" s="144" customFormat="1" ht="19.5" customHeight="1">
      <c r="A454" s="36">
        <f t="shared" si="9"/>
        <v>362</v>
      </c>
      <c r="B454" s="413" t="s">
        <v>466</v>
      </c>
      <c r="C454" s="413"/>
      <c r="D454" s="413"/>
      <c r="E454" s="414" t="s">
        <v>467</v>
      </c>
      <c r="F454" s="412">
        <v>110</v>
      </c>
      <c r="G454" s="66">
        <v>104</v>
      </c>
      <c r="H454" s="67">
        <v>100.95</v>
      </c>
      <c r="I454" s="143"/>
    </row>
    <row r="455" spans="1:9" s="144" customFormat="1" ht="19.5" customHeight="1">
      <c r="A455" s="36">
        <f t="shared" si="9"/>
        <v>363</v>
      </c>
      <c r="B455" s="415" t="s">
        <v>468</v>
      </c>
      <c r="C455" s="415"/>
      <c r="D455" s="415"/>
      <c r="E455" s="414" t="s">
        <v>467</v>
      </c>
      <c r="F455" s="412">
        <v>225</v>
      </c>
      <c r="G455" s="66"/>
      <c r="H455" s="67"/>
      <c r="I455" s="143"/>
    </row>
    <row r="456" spans="1:9" s="144" customFormat="1" ht="32.25" customHeight="1">
      <c r="A456" s="36">
        <f t="shared" si="9"/>
        <v>364</v>
      </c>
      <c r="B456" s="416" t="s">
        <v>469</v>
      </c>
      <c r="C456" s="416"/>
      <c r="D456" s="416"/>
      <c r="E456" s="417" t="s">
        <v>467</v>
      </c>
      <c r="F456" s="412">
        <v>110</v>
      </c>
      <c r="G456" s="66"/>
      <c r="H456" s="67"/>
      <c r="I456" s="143"/>
    </row>
    <row r="457" spans="1:9" s="144" customFormat="1" ht="32.25" customHeight="1">
      <c r="A457" s="36">
        <f t="shared" si="9"/>
        <v>365</v>
      </c>
      <c r="B457" s="416" t="s">
        <v>470</v>
      </c>
      <c r="C457" s="416"/>
      <c r="D457" s="416"/>
      <c r="E457" s="417" t="s">
        <v>467</v>
      </c>
      <c r="F457" s="418">
        <v>370</v>
      </c>
      <c r="G457" s="419"/>
      <c r="H457" s="420"/>
      <c r="I457" s="143"/>
    </row>
    <row r="458" spans="1:9" s="144" customFormat="1" ht="26.25" customHeight="1">
      <c r="A458" s="36">
        <f t="shared" si="9"/>
        <v>366</v>
      </c>
      <c r="B458" s="421" t="s">
        <v>471</v>
      </c>
      <c r="C458" s="421"/>
      <c r="D458" s="421"/>
      <c r="E458" s="422" t="s">
        <v>472</v>
      </c>
      <c r="F458" s="418">
        <v>78</v>
      </c>
      <c r="G458" s="419">
        <v>75</v>
      </c>
      <c r="H458" s="420">
        <v>71.3</v>
      </c>
      <c r="I458" s="143"/>
    </row>
    <row r="459" spans="1:9" s="144" customFormat="1" ht="27.75" customHeight="1">
      <c r="A459" s="36">
        <f t="shared" si="9"/>
        <v>367</v>
      </c>
      <c r="B459" s="247" t="s">
        <v>473</v>
      </c>
      <c r="C459" s="247"/>
      <c r="D459" s="247"/>
      <c r="E459" s="423" t="s">
        <v>472</v>
      </c>
      <c r="F459" s="412">
        <v>128</v>
      </c>
      <c r="G459" s="66">
        <v>120</v>
      </c>
      <c r="H459" s="67">
        <v>116.7</v>
      </c>
      <c r="I459" s="143"/>
    </row>
    <row r="460" spans="1:9" s="144" customFormat="1" ht="27.75" customHeight="1">
      <c r="A460" s="36">
        <f t="shared" si="9"/>
        <v>368</v>
      </c>
      <c r="B460" s="247" t="s">
        <v>474</v>
      </c>
      <c r="C460" s="247"/>
      <c r="D460" s="247"/>
      <c r="E460" s="423" t="s">
        <v>472</v>
      </c>
      <c r="F460" s="412">
        <v>69</v>
      </c>
      <c r="G460" s="304">
        <v>64</v>
      </c>
      <c r="H460" s="305">
        <v>62.2</v>
      </c>
      <c r="I460" s="143"/>
    </row>
    <row r="461" spans="1:9" s="144" customFormat="1" ht="27.75" customHeight="1">
      <c r="A461" s="36">
        <f t="shared" si="9"/>
        <v>369</v>
      </c>
      <c r="B461" s="247" t="s">
        <v>475</v>
      </c>
      <c r="C461" s="247"/>
      <c r="D461" s="247"/>
      <c r="E461" s="424" t="s">
        <v>467</v>
      </c>
      <c r="F461" s="412">
        <v>129</v>
      </c>
      <c r="G461" s="304">
        <v>120</v>
      </c>
      <c r="H461" s="305">
        <v>117.7</v>
      </c>
      <c r="I461" s="143"/>
    </row>
    <row r="462" spans="1:9" s="144" customFormat="1" ht="27.75" customHeight="1">
      <c r="A462" s="36">
        <f t="shared" si="9"/>
        <v>370</v>
      </c>
      <c r="B462" s="247" t="s">
        <v>476</v>
      </c>
      <c r="C462" s="247"/>
      <c r="D462" s="247"/>
      <c r="E462" s="424" t="s">
        <v>467</v>
      </c>
      <c r="F462" s="412">
        <v>129</v>
      </c>
      <c r="G462" s="304">
        <v>120</v>
      </c>
      <c r="H462" s="305">
        <v>117.7</v>
      </c>
      <c r="I462" s="143"/>
    </row>
    <row r="463" spans="1:9" s="144" customFormat="1" ht="27.75" customHeight="1">
      <c r="A463" s="36">
        <f t="shared" si="9"/>
        <v>371</v>
      </c>
      <c r="B463" s="247" t="s">
        <v>477</v>
      </c>
      <c r="C463" s="247"/>
      <c r="D463" s="247"/>
      <c r="E463" s="306" t="s">
        <v>467</v>
      </c>
      <c r="F463" s="412">
        <v>189</v>
      </c>
      <c r="G463" s="304">
        <v>177</v>
      </c>
      <c r="H463" s="305">
        <v>151.9</v>
      </c>
      <c r="I463" s="143"/>
    </row>
    <row r="464" spans="1:9" s="144" customFormat="1" ht="27.75" customHeight="1">
      <c r="A464" s="36">
        <f t="shared" si="9"/>
        <v>372</v>
      </c>
      <c r="B464" s="425" t="s">
        <v>478</v>
      </c>
      <c r="C464" s="425"/>
      <c r="D464" s="425"/>
      <c r="E464" s="167" t="s">
        <v>467</v>
      </c>
      <c r="F464" s="412">
        <v>140</v>
      </c>
      <c r="G464" s="66">
        <v>135.6</v>
      </c>
      <c r="H464" s="305">
        <v>131.6</v>
      </c>
      <c r="I464" s="143"/>
    </row>
    <row r="465" spans="1:9" s="290" customFormat="1" ht="31.5" customHeight="1">
      <c r="A465" s="36">
        <f t="shared" si="9"/>
        <v>373</v>
      </c>
      <c r="B465" s="385" t="s">
        <v>479</v>
      </c>
      <c r="C465" s="385"/>
      <c r="D465" s="385"/>
      <c r="E465" s="167" t="s">
        <v>467</v>
      </c>
      <c r="F465" s="412">
        <v>110</v>
      </c>
      <c r="G465" s="304"/>
      <c r="H465" s="305"/>
      <c r="I465" s="289"/>
    </row>
    <row r="466" spans="1:9" s="290" customFormat="1" ht="31.5" customHeight="1">
      <c r="A466" s="36">
        <f t="shared" si="9"/>
        <v>374</v>
      </c>
      <c r="B466" s="385" t="s">
        <v>480</v>
      </c>
      <c r="C466" s="385"/>
      <c r="D466" s="385"/>
      <c r="E466" s="167" t="s">
        <v>467</v>
      </c>
      <c r="F466" s="412">
        <v>220</v>
      </c>
      <c r="G466" s="66"/>
      <c r="H466" s="305"/>
      <c r="I466" s="289"/>
    </row>
    <row r="467" spans="1:9" s="290" customFormat="1" ht="19.5" customHeight="1">
      <c r="A467" s="36">
        <f t="shared" si="9"/>
        <v>375</v>
      </c>
      <c r="B467" s="385" t="s">
        <v>481</v>
      </c>
      <c r="C467" s="385"/>
      <c r="D467" s="385"/>
      <c r="E467" s="167" t="s">
        <v>467</v>
      </c>
      <c r="F467" s="412">
        <v>620</v>
      </c>
      <c r="G467" s="304"/>
      <c r="H467" s="305"/>
      <c r="I467" s="289"/>
    </row>
    <row r="468" spans="1:9" s="290" customFormat="1" ht="19.5" customHeight="1">
      <c r="A468" s="36">
        <f t="shared" si="9"/>
        <v>376</v>
      </c>
      <c r="B468" s="426" t="s">
        <v>482</v>
      </c>
      <c r="C468" s="426"/>
      <c r="D468" s="426"/>
      <c r="E468" s="167" t="s">
        <v>467</v>
      </c>
      <c r="F468" s="412">
        <v>186</v>
      </c>
      <c r="G468" s="304">
        <v>175</v>
      </c>
      <c r="H468" s="305">
        <v>149.8</v>
      </c>
      <c r="I468" s="289"/>
    </row>
    <row r="469" spans="1:9" s="290" customFormat="1" ht="19.5" customHeight="1">
      <c r="A469" s="36">
        <f t="shared" si="9"/>
        <v>377</v>
      </c>
      <c r="B469" s="385" t="s">
        <v>483</v>
      </c>
      <c r="C469" s="385"/>
      <c r="D469" s="385"/>
      <c r="E469" s="167" t="s">
        <v>467</v>
      </c>
      <c r="F469" s="412">
        <v>64</v>
      </c>
      <c r="G469" s="304"/>
      <c r="H469" s="305"/>
      <c r="I469" s="289"/>
    </row>
    <row r="470" spans="1:9" s="290" customFormat="1" ht="22.5" customHeight="1">
      <c r="A470" s="36">
        <f t="shared" si="9"/>
        <v>378</v>
      </c>
      <c r="B470" s="385" t="s">
        <v>484</v>
      </c>
      <c r="C470" s="385"/>
      <c r="D470" s="385"/>
      <c r="E470" s="167" t="s">
        <v>467</v>
      </c>
      <c r="F470" s="412">
        <v>123</v>
      </c>
      <c r="G470" s="304"/>
      <c r="H470" s="305"/>
      <c r="I470" s="289"/>
    </row>
    <row r="471" spans="1:9" s="290" customFormat="1" ht="19.5" customHeight="1">
      <c r="A471" s="36">
        <f t="shared" si="9"/>
        <v>379</v>
      </c>
      <c r="B471" s="415" t="s">
        <v>485</v>
      </c>
      <c r="C471" s="415"/>
      <c r="D471" s="415"/>
      <c r="E471" s="306" t="s">
        <v>467</v>
      </c>
      <c r="F471" s="412">
        <v>198</v>
      </c>
      <c r="G471" s="66"/>
      <c r="H471" s="67"/>
      <c r="I471" s="289"/>
    </row>
    <row r="472" spans="1:9" s="290" customFormat="1" ht="19.5" customHeight="1">
      <c r="A472" s="36">
        <f t="shared" si="9"/>
        <v>380</v>
      </c>
      <c r="B472" s="415" t="s">
        <v>486</v>
      </c>
      <c r="C472" s="415"/>
      <c r="D472" s="415"/>
      <c r="E472" s="306" t="s">
        <v>467</v>
      </c>
      <c r="F472" s="418">
        <v>330</v>
      </c>
      <c r="G472" s="419"/>
      <c r="H472" s="420"/>
      <c r="I472" s="289"/>
    </row>
    <row r="473" spans="1:9" s="290" customFormat="1" ht="19.5" customHeight="1">
      <c r="A473" s="36">
        <f t="shared" si="9"/>
        <v>381</v>
      </c>
      <c r="B473" s="415" t="s">
        <v>487</v>
      </c>
      <c r="C473" s="415"/>
      <c r="D473" s="415"/>
      <c r="E473" s="306" t="s">
        <v>467</v>
      </c>
      <c r="F473" s="412">
        <v>620</v>
      </c>
      <c r="G473" s="304"/>
      <c r="H473" s="305"/>
      <c r="I473" s="289"/>
    </row>
    <row r="474" spans="1:9" s="290" customFormat="1" ht="19.5" customHeight="1">
      <c r="A474" s="36">
        <f t="shared" si="9"/>
        <v>382</v>
      </c>
      <c r="B474" s="415" t="s">
        <v>488</v>
      </c>
      <c r="C474" s="415"/>
      <c r="D474" s="415"/>
      <c r="E474" s="306" t="s">
        <v>467</v>
      </c>
      <c r="F474" s="412">
        <v>110</v>
      </c>
      <c r="G474" s="304"/>
      <c r="H474" s="305"/>
      <c r="I474" s="289"/>
    </row>
    <row r="475" spans="1:9" s="290" customFormat="1" ht="19.5" customHeight="1">
      <c r="A475" s="36">
        <f t="shared" si="9"/>
        <v>383</v>
      </c>
      <c r="B475" s="415" t="s">
        <v>489</v>
      </c>
      <c r="C475" s="415"/>
      <c r="D475" s="415"/>
      <c r="E475" s="306" t="s">
        <v>467</v>
      </c>
      <c r="F475" s="412">
        <v>83</v>
      </c>
      <c r="G475" s="304"/>
      <c r="H475" s="305"/>
      <c r="I475" s="289"/>
    </row>
    <row r="476" spans="1:9" s="144" customFormat="1" ht="21.75" customHeight="1">
      <c r="A476" s="36">
        <f t="shared" si="9"/>
        <v>384</v>
      </c>
      <c r="B476" s="426" t="s">
        <v>490</v>
      </c>
      <c r="C476" s="426"/>
      <c r="D476" s="426"/>
      <c r="E476" s="427"/>
      <c r="F476" s="412">
        <v>599</v>
      </c>
      <c r="G476" s="304">
        <v>567</v>
      </c>
      <c r="H476" s="305">
        <v>549.8</v>
      </c>
      <c r="I476" s="143"/>
    </row>
    <row r="477" spans="1:9" s="434" customFormat="1" ht="25.5" customHeight="1">
      <c r="A477" s="36">
        <f t="shared" si="9"/>
        <v>0</v>
      </c>
      <c r="B477" s="428"/>
      <c r="C477" s="428"/>
      <c r="D477" s="428"/>
      <c r="E477" s="429"/>
      <c r="F477" s="430"/>
      <c r="G477" s="431"/>
      <c r="H477" s="432"/>
      <c r="I477" s="433"/>
    </row>
    <row r="478" spans="1:9" s="434" customFormat="1" ht="27" customHeight="1">
      <c r="A478" s="36">
        <f t="shared" si="9"/>
        <v>385</v>
      </c>
      <c r="B478" s="435" t="s">
        <v>491</v>
      </c>
      <c r="C478" s="435"/>
      <c r="D478" s="435"/>
      <c r="E478" s="436" t="s">
        <v>18</v>
      </c>
      <c r="F478" s="437">
        <v>47</v>
      </c>
      <c r="G478" s="438">
        <v>43</v>
      </c>
      <c r="H478" s="439">
        <v>40.9</v>
      </c>
      <c r="I478" s="433"/>
    </row>
    <row r="479" spans="1:9" s="434" customFormat="1" ht="19.5" customHeight="1">
      <c r="A479" s="36">
        <f t="shared" si="9"/>
        <v>386</v>
      </c>
      <c r="B479" s="440" t="s">
        <v>492</v>
      </c>
      <c r="C479" s="440"/>
      <c r="D479" s="440"/>
      <c r="E479" s="441" t="s">
        <v>18</v>
      </c>
      <c r="F479" s="442">
        <v>47</v>
      </c>
      <c r="G479" s="443">
        <v>44</v>
      </c>
      <c r="H479" s="316">
        <v>42.9</v>
      </c>
      <c r="I479" s="433"/>
    </row>
    <row r="480" spans="1:9" s="434" customFormat="1" ht="19.5" customHeight="1">
      <c r="A480" s="36">
        <f t="shared" si="9"/>
        <v>387</v>
      </c>
      <c r="B480" s="440" t="s">
        <v>493</v>
      </c>
      <c r="C480" s="440"/>
      <c r="D480" s="440"/>
      <c r="E480" s="441" t="s">
        <v>18</v>
      </c>
      <c r="F480" s="442">
        <v>710</v>
      </c>
      <c r="G480" s="443">
        <v>660</v>
      </c>
      <c r="H480" s="316">
        <v>647.4</v>
      </c>
      <c r="I480" s="433"/>
    </row>
    <row r="481" spans="1:9" s="434" customFormat="1" ht="19.5" customHeight="1">
      <c r="A481" s="36">
        <f t="shared" si="9"/>
        <v>388</v>
      </c>
      <c r="B481" s="440" t="s">
        <v>494</v>
      </c>
      <c r="C481" s="440"/>
      <c r="D481" s="440"/>
      <c r="E481" s="441" t="s">
        <v>18</v>
      </c>
      <c r="F481" s="442">
        <v>118</v>
      </c>
      <c r="G481" s="443">
        <v>110</v>
      </c>
      <c r="H481" s="316">
        <v>108.9</v>
      </c>
      <c r="I481" s="433"/>
    </row>
    <row r="482" spans="1:9" s="434" customFormat="1" ht="19.5" customHeight="1">
      <c r="A482" s="36">
        <f t="shared" si="9"/>
        <v>389</v>
      </c>
      <c r="B482" s="440" t="s">
        <v>495</v>
      </c>
      <c r="C482" s="440"/>
      <c r="D482" s="440"/>
      <c r="E482" s="441" t="s">
        <v>18</v>
      </c>
      <c r="F482" s="442">
        <v>118</v>
      </c>
      <c r="G482" s="443">
        <v>110</v>
      </c>
      <c r="H482" s="316">
        <v>106.9</v>
      </c>
      <c r="I482" s="433"/>
    </row>
    <row r="483" spans="1:9" s="434" customFormat="1" ht="19.5" customHeight="1">
      <c r="A483" s="36">
        <f t="shared" si="9"/>
        <v>0</v>
      </c>
      <c r="B483" s="444"/>
      <c r="C483" s="444"/>
      <c r="D483" s="444"/>
      <c r="E483" s="445"/>
      <c r="F483" s="446"/>
      <c r="G483" s="46"/>
      <c r="H483" s="47"/>
      <c r="I483" s="433"/>
    </row>
    <row r="484" spans="1:9" s="434" customFormat="1" ht="19.5" customHeight="1">
      <c r="A484" s="36">
        <f t="shared" si="9"/>
        <v>0</v>
      </c>
      <c r="B484" s="447"/>
      <c r="C484" s="447"/>
      <c r="D484" s="447"/>
      <c r="E484" s="336"/>
      <c r="F484" s="394"/>
      <c r="G484" s="394"/>
      <c r="H484" s="448"/>
      <c r="I484" s="433"/>
    </row>
    <row r="485" spans="1:9" s="434" customFormat="1" ht="19.5" customHeight="1">
      <c r="A485" s="36">
        <f t="shared" si="9"/>
        <v>0</v>
      </c>
      <c r="B485" s="336"/>
      <c r="C485" s="336"/>
      <c r="D485" s="347" t="s">
        <v>496</v>
      </c>
      <c r="E485" s="347"/>
      <c r="F485" s="347"/>
      <c r="G485" s="347"/>
      <c r="H485" s="337"/>
      <c r="I485" s="433"/>
    </row>
    <row r="486" spans="1:9" s="434" customFormat="1" ht="19.5" customHeight="1">
      <c r="A486" s="36">
        <f t="shared" si="9"/>
        <v>390</v>
      </c>
      <c r="B486" s="449" t="s">
        <v>497</v>
      </c>
      <c r="C486" s="449"/>
      <c r="D486" s="449"/>
      <c r="E486" s="450" t="s">
        <v>498</v>
      </c>
      <c r="F486" s="451">
        <v>32</v>
      </c>
      <c r="G486" s="400">
        <v>31</v>
      </c>
      <c r="H486" s="452">
        <v>29.9</v>
      </c>
      <c r="I486" s="433"/>
    </row>
    <row r="487" spans="1:9" s="434" customFormat="1" ht="19.5" customHeight="1">
      <c r="A487" s="36">
        <f t="shared" si="9"/>
        <v>391</v>
      </c>
      <c r="B487" s="449" t="s">
        <v>499</v>
      </c>
      <c r="C487" s="449"/>
      <c r="D487" s="449"/>
      <c r="E487" s="453" t="s">
        <v>498</v>
      </c>
      <c r="F487" s="65">
        <v>32</v>
      </c>
      <c r="G487" s="66">
        <v>31</v>
      </c>
      <c r="H487" s="42">
        <v>29.9</v>
      </c>
      <c r="I487" s="433"/>
    </row>
    <row r="488" spans="1:9" s="434" customFormat="1" ht="19.5" customHeight="1">
      <c r="A488" s="36">
        <f t="shared" si="9"/>
        <v>392</v>
      </c>
      <c r="B488" s="454" t="s">
        <v>500</v>
      </c>
      <c r="C488" s="455"/>
      <c r="D488" s="456"/>
      <c r="E488" s="453" t="s">
        <v>498</v>
      </c>
      <c r="F488" s="65">
        <v>32</v>
      </c>
      <c r="G488" s="66">
        <v>31</v>
      </c>
      <c r="H488" s="42">
        <v>29.9</v>
      </c>
      <c r="I488" s="433"/>
    </row>
    <row r="489" spans="1:9" s="434" customFormat="1" ht="19.5" customHeight="1">
      <c r="A489" s="36">
        <f t="shared" si="9"/>
        <v>393</v>
      </c>
      <c r="B489" s="454" t="s">
        <v>501</v>
      </c>
      <c r="C489" s="455"/>
      <c r="D489" s="456"/>
      <c r="E489" s="453" t="s">
        <v>498</v>
      </c>
      <c r="F489" s="65">
        <v>32</v>
      </c>
      <c r="G489" s="66">
        <v>31</v>
      </c>
      <c r="H489" s="42">
        <v>29.9</v>
      </c>
      <c r="I489" s="433"/>
    </row>
    <row r="490" spans="1:9" s="434" customFormat="1" ht="19.5" customHeight="1">
      <c r="A490" s="36">
        <f t="shared" si="9"/>
        <v>394</v>
      </c>
      <c r="B490" s="454" t="s">
        <v>502</v>
      </c>
      <c r="C490" s="455"/>
      <c r="D490" s="456"/>
      <c r="E490" s="453" t="s">
        <v>498</v>
      </c>
      <c r="F490" s="65">
        <v>32</v>
      </c>
      <c r="G490" s="66">
        <v>31</v>
      </c>
      <c r="H490" s="42">
        <v>29.9</v>
      </c>
      <c r="I490" s="433"/>
    </row>
    <row r="491" spans="1:9" s="434" customFormat="1" ht="19.5" customHeight="1">
      <c r="A491" s="36">
        <f t="shared" si="9"/>
        <v>395</v>
      </c>
      <c r="B491" s="454" t="s">
        <v>503</v>
      </c>
      <c r="C491" s="455"/>
      <c r="D491" s="456"/>
      <c r="E491" s="453" t="s">
        <v>498</v>
      </c>
      <c r="F491" s="65">
        <v>32</v>
      </c>
      <c r="G491" s="66">
        <v>31</v>
      </c>
      <c r="H491" s="42">
        <v>29.9</v>
      </c>
      <c r="I491" s="433"/>
    </row>
    <row r="492" spans="1:9" s="434" customFormat="1" ht="19.5" customHeight="1">
      <c r="A492" s="36">
        <f t="shared" si="9"/>
        <v>396</v>
      </c>
      <c r="B492" s="454" t="s">
        <v>504</v>
      </c>
      <c r="C492" s="455"/>
      <c r="D492" s="456"/>
      <c r="E492" s="453" t="s">
        <v>498</v>
      </c>
      <c r="F492" s="65">
        <v>32</v>
      </c>
      <c r="G492" s="66">
        <v>31</v>
      </c>
      <c r="H492" s="42">
        <v>29.9</v>
      </c>
      <c r="I492" s="433"/>
    </row>
    <row r="493" spans="1:9" s="434" customFormat="1" ht="19.5" customHeight="1">
      <c r="A493" s="36">
        <f t="shared" si="9"/>
        <v>397</v>
      </c>
      <c r="B493" s="454" t="s">
        <v>505</v>
      </c>
      <c r="C493" s="455"/>
      <c r="D493" s="456"/>
      <c r="E493" s="453" t="s">
        <v>498</v>
      </c>
      <c r="F493" s="65">
        <v>32</v>
      </c>
      <c r="G493" s="66">
        <v>31</v>
      </c>
      <c r="H493" s="42">
        <v>29.9</v>
      </c>
      <c r="I493" s="433"/>
    </row>
    <row r="494" spans="1:9" s="434" customFormat="1" ht="19.5" customHeight="1">
      <c r="A494" s="36">
        <f t="shared" si="9"/>
        <v>398</v>
      </c>
      <c r="B494" s="454" t="s">
        <v>506</v>
      </c>
      <c r="C494" s="455"/>
      <c r="D494" s="456"/>
      <c r="E494" s="453" t="s">
        <v>498</v>
      </c>
      <c r="F494" s="65">
        <v>32</v>
      </c>
      <c r="G494" s="66">
        <v>31</v>
      </c>
      <c r="H494" s="42">
        <v>29.9</v>
      </c>
      <c r="I494" s="433"/>
    </row>
    <row r="495" spans="1:9" s="434" customFormat="1" ht="19.5" customHeight="1">
      <c r="A495" s="36">
        <f t="shared" si="9"/>
        <v>399</v>
      </c>
      <c r="B495" s="454" t="s">
        <v>507</v>
      </c>
      <c r="C495" s="455"/>
      <c r="D495" s="456"/>
      <c r="E495" s="453" t="s">
        <v>498</v>
      </c>
      <c r="F495" s="65">
        <v>32</v>
      </c>
      <c r="G495" s="66">
        <v>31</v>
      </c>
      <c r="H495" s="42">
        <v>29.9</v>
      </c>
      <c r="I495" s="433"/>
    </row>
    <row r="496" spans="1:9" s="434" customFormat="1" ht="19.5" customHeight="1">
      <c r="A496" s="36">
        <f t="shared" si="9"/>
        <v>400</v>
      </c>
      <c r="B496" s="454" t="s">
        <v>508</v>
      </c>
      <c r="C496" s="455"/>
      <c r="D496" s="456"/>
      <c r="E496" s="453" t="s">
        <v>498</v>
      </c>
      <c r="F496" s="65">
        <v>32</v>
      </c>
      <c r="G496" s="66">
        <v>31</v>
      </c>
      <c r="H496" s="42">
        <v>29.9</v>
      </c>
      <c r="I496" s="433"/>
    </row>
    <row r="497" spans="1:9" s="434" customFormat="1" ht="19.5" customHeight="1">
      <c r="A497" s="36">
        <f t="shared" si="9"/>
        <v>401</v>
      </c>
      <c r="B497" s="454" t="s">
        <v>509</v>
      </c>
      <c r="C497" s="455"/>
      <c r="D497" s="456"/>
      <c r="E497" s="453" t="s">
        <v>498</v>
      </c>
      <c r="F497" s="65">
        <v>32</v>
      </c>
      <c r="G497" s="66">
        <v>31</v>
      </c>
      <c r="H497" s="42">
        <v>29.9</v>
      </c>
      <c r="I497" s="433"/>
    </row>
    <row r="498" spans="1:9" s="434" customFormat="1" ht="19.5" customHeight="1">
      <c r="A498" s="36">
        <f t="shared" si="9"/>
        <v>402</v>
      </c>
      <c r="B498" s="454" t="s">
        <v>510</v>
      </c>
      <c r="C498" s="455"/>
      <c r="D498" s="456"/>
      <c r="E498" s="453" t="s">
        <v>498</v>
      </c>
      <c r="F498" s="65">
        <v>32</v>
      </c>
      <c r="G498" s="66">
        <v>31</v>
      </c>
      <c r="H498" s="42">
        <v>29.9</v>
      </c>
      <c r="I498" s="433"/>
    </row>
    <row r="499" spans="1:9" s="434" customFormat="1" ht="19.5" customHeight="1">
      <c r="A499" s="36">
        <f t="shared" si="9"/>
        <v>403</v>
      </c>
      <c r="B499" s="454" t="s">
        <v>511</v>
      </c>
      <c r="C499" s="455"/>
      <c r="D499" s="456"/>
      <c r="E499" s="457" t="s">
        <v>498</v>
      </c>
      <c r="F499" s="198">
        <v>107</v>
      </c>
      <c r="G499" s="199">
        <v>99</v>
      </c>
      <c r="H499" s="162">
        <v>97.4</v>
      </c>
      <c r="I499" s="433"/>
    </row>
    <row r="500" spans="1:9" s="434" customFormat="1" ht="19.5" customHeight="1">
      <c r="A500" s="36">
        <f t="shared" si="9"/>
        <v>404</v>
      </c>
      <c r="B500" s="454" t="s">
        <v>512</v>
      </c>
      <c r="C500" s="455"/>
      <c r="D500" s="456"/>
      <c r="E500" s="457" t="s">
        <v>513</v>
      </c>
      <c r="F500" s="198">
        <v>89</v>
      </c>
      <c r="G500" s="199">
        <v>83</v>
      </c>
      <c r="H500" s="162">
        <v>81.2</v>
      </c>
      <c r="I500" s="433"/>
    </row>
    <row r="501" spans="1:9" s="434" customFormat="1" ht="19.5" customHeight="1">
      <c r="A501" s="36">
        <f t="shared" si="9"/>
        <v>405</v>
      </c>
      <c r="B501" s="454" t="s">
        <v>514</v>
      </c>
      <c r="C501" s="455"/>
      <c r="D501" s="456"/>
      <c r="E501" s="457" t="s">
        <v>515</v>
      </c>
      <c r="F501" s="198">
        <v>89</v>
      </c>
      <c r="G501" s="199">
        <v>83</v>
      </c>
      <c r="H501" s="162">
        <v>81.2</v>
      </c>
      <c r="I501" s="433"/>
    </row>
    <row r="502" spans="1:9" s="434" customFormat="1" ht="19.5" customHeight="1">
      <c r="A502" s="36">
        <f t="shared" si="9"/>
        <v>406</v>
      </c>
      <c r="B502" s="454" t="s">
        <v>516</v>
      </c>
      <c r="C502" s="455"/>
      <c r="D502" s="456"/>
      <c r="E502" s="457" t="s">
        <v>517</v>
      </c>
      <c r="F502" s="198">
        <v>89</v>
      </c>
      <c r="G502" s="199">
        <v>83</v>
      </c>
      <c r="H502" s="162">
        <v>81.2</v>
      </c>
      <c r="I502" s="433"/>
    </row>
    <row r="503" spans="1:9" s="434" customFormat="1" ht="19.5" customHeight="1">
      <c r="A503" s="36">
        <f t="shared" si="9"/>
        <v>407</v>
      </c>
      <c r="B503" s="454" t="s">
        <v>518</v>
      </c>
      <c r="C503" s="455"/>
      <c r="D503" s="456"/>
      <c r="E503" s="457" t="s">
        <v>517</v>
      </c>
      <c r="F503" s="198">
        <v>89</v>
      </c>
      <c r="G503" s="199">
        <v>83</v>
      </c>
      <c r="H503" s="162">
        <v>81.2</v>
      </c>
      <c r="I503" s="433"/>
    </row>
    <row r="504" spans="1:9" s="434" customFormat="1" ht="19.5" customHeight="1">
      <c r="A504" s="36">
        <f t="shared" si="9"/>
        <v>408</v>
      </c>
      <c r="B504" s="454" t="s">
        <v>519</v>
      </c>
      <c r="C504" s="455"/>
      <c r="D504" s="456"/>
      <c r="E504" s="457" t="s">
        <v>520</v>
      </c>
      <c r="F504" s="198">
        <v>89</v>
      </c>
      <c r="G504" s="199">
        <v>83</v>
      </c>
      <c r="H504" s="162">
        <v>81.2</v>
      </c>
      <c r="I504" s="433"/>
    </row>
    <row r="505" spans="1:9" s="434" customFormat="1" ht="19.5" customHeight="1">
      <c r="A505" s="36">
        <f t="shared" si="9"/>
        <v>409</v>
      </c>
      <c r="B505" s="454" t="s">
        <v>521</v>
      </c>
      <c r="C505" s="455"/>
      <c r="D505" s="456"/>
      <c r="E505" s="457" t="s">
        <v>520</v>
      </c>
      <c r="F505" s="198">
        <v>89</v>
      </c>
      <c r="G505" s="199">
        <v>83</v>
      </c>
      <c r="H505" s="162">
        <v>81.2</v>
      </c>
      <c r="I505" s="433"/>
    </row>
    <row r="506" spans="1:9" s="269" customFormat="1" ht="37.5" customHeight="1">
      <c r="A506" s="36">
        <f t="shared" si="9"/>
        <v>410</v>
      </c>
      <c r="B506" s="458" t="s">
        <v>522</v>
      </c>
      <c r="C506" s="459"/>
      <c r="D506" s="460"/>
      <c r="E506" s="461" t="s">
        <v>523</v>
      </c>
      <c r="F506" s="65">
        <v>65</v>
      </c>
      <c r="G506" s="66">
        <v>62</v>
      </c>
      <c r="H506" s="462">
        <v>59.8</v>
      </c>
      <c r="I506" s="268"/>
    </row>
    <row r="507" spans="1:9" s="269" customFormat="1" ht="33" customHeight="1">
      <c r="A507" s="36">
        <f t="shared" si="9"/>
        <v>411</v>
      </c>
      <c r="B507" s="458" t="s">
        <v>524</v>
      </c>
      <c r="C507" s="463"/>
      <c r="D507" s="463"/>
      <c r="E507" s="464" t="s">
        <v>18</v>
      </c>
      <c r="F507" s="65">
        <v>49</v>
      </c>
      <c r="G507" s="66">
        <v>47</v>
      </c>
      <c r="H507" s="462">
        <v>45.9</v>
      </c>
      <c r="I507" s="268"/>
    </row>
    <row r="508" spans="1:9" s="269" customFormat="1" ht="33" customHeight="1">
      <c r="A508" s="36">
        <f t="shared" si="9"/>
        <v>412</v>
      </c>
      <c r="B508" s="458" t="s">
        <v>525</v>
      </c>
      <c r="C508" s="463"/>
      <c r="D508" s="463"/>
      <c r="E508" s="464" t="s">
        <v>18</v>
      </c>
      <c r="F508" s="65">
        <v>55</v>
      </c>
      <c r="G508" s="66" t="s">
        <v>28</v>
      </c>
      <c r="H508" s="462">
        <v>50.9</v>
      </c>
      <c r="I508" s="268"/>
    </row>
    <row r="509" spans="1:9" s="269" customFormat="1" ht="33" customHeight="1">
      <c r="A509" s="36">
        <f t="shared" si="9"/>
        <v>413</v>
      </c>
      <c r="B509" s="458" t="s">
        <v>526</v>
      </c>
      <c r="C509" s="463"/>
      <c r="D509" s="463"/>
      <c r="E509" s="465" t="s">
        <v>18</v>
      </c>
      <c r="F509" s="65">
        <v>55</v>
      </c>
      <c r="G509" s="66" t="s">
        <v>28</v>
      </c>
      <c r="H509" s="462">
        <v>50.9</v>
      </c>
      <c r="I509" s="268"/>
    </row>
    <row r="510" spans="1:9" s="269" customFormat="1" ht="33" customHeight="1">
      <c r="A510" s="36">
        <f t="shared" si="9"/>
        <v>414</v>
      </c>
      <c r="B510" s="31" t="s">
        <v>527</v>
      </c>
      <c r="C510" s="31"/>
      <c r="D510" s="31"/>
      <c r="E510" s="466" t="s">
        <v>18</v>
      </c>
      <c r="F510" s="243">
        <v>23</v>
      </c>
      <c r="G510" s="66">
        <v>22</v>
      </c>
      <c r="H510" s="67">
        <v>20.9</v>
      </c>
      <c r="I510" s="268"/>
    </row>
    <row r="511" spans="1:9" s="269" customFormat="1" ht="33" customHeight="1">
      <c r="A511" s="36">
        <f t="shared" si="9"/>
        <v>415</v>
      </c>
      <c r="B511" s="31" t="s">
        <v>528</v>
      </c>
      <c r="C511" s="31"/>
      <c r="D511" s="31"/>
      <c r="E511" s="466" t="s">
        <v>18</v>
      </c>
      <c r="F511" s="243">
        <v>35</v>
      </c>
      <c r="G511" s="66"/>
      <c r="H511" s="67"/>
      <c r="I511" s="268"/>
    </row>
    <row r="512" spans="1:9" s="269" customFormat="1" ht="33" customHeight="1">
      <c r="A512" s="36">
        <f t="shared" si="9"/>
        <v>416</v>
      </c>
      <c r="B512" s="31" t="s">
        <v>529</v>
      </c>
      <c r="C512" s="31"/>
      <c r="D512" s="31"/>
      <c r="E512" s="466" t="s">
        <v>18</v>
      </c>
      <c r="F512" s="243">
        <v>65</v>
      </c>
      <c r="G512" s="66">
        <v>62</v>
      </c>
      <c r="H512" s="67">
        <v>59.7</v>
      </c>
      <c r="I512" s="268"/>
    </row>
    <row r="513" spans="1:9" s="269" customFormat="1" ht="33" customHeight="1">
      <c r="A513" s="36">
        <f t="shared" si="9"/>
        <v>417</v>
      </c>
      <c r="B513" s="31" t="s">
        <v>530</v>
      </c>
      <c r="C513" s="31"/>
      <c r="D513" s="31"/>
      <c r="E513" s="127" t="s">
        <v>18</v>
      </c>
      <c r="F513" s="243">
        <v>71</v>
      </c>
      <c r="G513" s="66">
        <v>66</v>
      </c>
      <c r="H513" s="67">
        <v>64.4</v>
      </c>
      <c r="I513" s="268"/>
    </row>
    <row r="514" spans="1:9" s="269" customFormat="1" ht="19.5" customHeight="1">
      <c r="A514" s="36">
        <f t="shared" si="9"/>
        <v>418</v>
      </c>
      <c r="B514" s="467" t="s">
        <v>531</v>
      </c>
      <c r="C514" s="467"/>
      <c r="D514" s="467"/>
      <c r="E514" s="468" t="s">
        <v>532</v>
      </c>
      <c r="F514" s="198">
        <v>35</v>
      </c>
      <c r="G514" s="199">
        <v>32</v>
      </c>
      <c r="H514" s="469">
        <v>29.9</v>
      </c>
      <c r="I514" s="268"/>
    </row>
    <row r="515" spans="1:9" s="269" customFormat="1" ht="19.5" customHeight="1">
      <c r="A515" s="36">
        <f t="shared" si="9"/>
        <v>419</v>
      </c>
      <c r="B515" s="467" t="s">
        <v>533</v>
      </c>
      <c r="C515" s="467"/>
      <c r="D515" s="467"/>
      <c r="E515" s="453" t="s">
        <v>532</v>
      </c>
      <c r="F515" s="198">
        <v>65</v>
      </c>
      <c r="G515" s="199">
        <v>58</v>
      </c>
      <c r="H515" s="469">
        <v>56.9</v>
      </c>
      <c r="I515" s="268"/>
    </row>
    <row r="516" spans="1:9" s="477" customFormat="1" ht="27" customHeight="1" hidden="1">
      <c r="A516" s="36">
        <f t="shared" si="9"/>
        <v>0</v>
      </c>
      <c r="B516" s="470" t="s">
        <v>534</v>
      </c>
      <c r="C516" s="471"/>
      <c r="D516" s="472"/>
      <c r="E516" s="473" t="s">
        <v>535</v>
      </c>
      <c r="F516" s="474"/>
      <c r="G516" s="475"/>
      <c r="H516" s="475"/>
      <c r="I516" s="476"/>
    </row>
    <row r="517" spans="1:9" s="477" customFormat="1" ht="27" customHeight="1" hidden="1">
      <c r="A517" s="36">
        <f t="shared" si="9"/>
        <v>0</v>
      </c>
      <c r="B517" s="478" t="s">
        <v>536</v>
      </c>
      <c r="C517" s="478"/>
      <c r="D517" s="478"/>
      <c r="E517" s="479" t="s">
        <v>535</v>
      </c>
      <c r="F517" s="480"/>
      <c r="G517" s="481"/>
      <c r="H517" s="481"/>
      <c r="I517" s="476"/>
    </row>
    <row r="518" spans="1:9" s="477" customFormat="1" ht="27" customHeight="1" hidden="1">
      <c r="A518" s="36">
        <f t="shared" si="9"/>
        <v>0</v>
      </c>
      <c r="B518" s="478" t="s">
        <v>537</v>
      </c>
      <c r="C518" s="478"/>
      <c r="D518" s="478"/>
      <c r="E518" s="479" t="s">
        <v>535</v>
      </c>
      <c r="F518" s="480"/>
      <c r="G518" s="481"/>
      <c r="H518" s="481"/>
      <c r="I518" s="476"/>
    </row>
    <row r="519" spans="1:9" s="477" customFormat="1" ht="27" customHeight="1" hidden="1">
      <c r="A519" s="36">
        <f t="shared" si="9"/>
        <v>0</v>
      </c>
      <c r="B519" s="478" t="s">
        <v>538</v>
      </c>
      <c r="C519" s="478"/>
      <c r="D519" s="478"/>
      <c r="E519" s="479" t="s">
        <v>535</v>
      </c>
      <c r="F519" s="480"/>
      <c r="G519" s="481"/>
      <c r="H519" s="481"/>
      <c r="I519" s="476"/>
    </row>
    <row r="520" spans="1:9" s="477" customFormat="1" ht="27" customHeight="1" hidden="1">
      <c r="A520" s="36">
        <f t="shared" si="9"/>
        <v>0</v>
      </c>
      <c r="B520" s="482" t="s">
        <v>539</v>
      </c>
      <c r="C520" s="483"/>
      <c r="D520" s="484"/>
      <c r="E520" s="479" t="s">
        <v>535</v>
      </c>
      <c r="F520" s="480"/>
      <c r="G520" s="481"/>
      <c r="H520" s="481"/>
      <c r="I520" s="476"/>
    </row>
    <row r="521" spans="1:9" s="477" customFormat="1" ht="27" customHeight="1" hidden="1">
      <c r="A521" s="36">
        <f t="shared" si="9"/>
        <v>0</v>
      </c>
      <c r="B521" s="478" t="s">
        <v>540</v>
      </c>
      <c r="C521" s="478"/>
      <c r="D521" s="478"/>
      <c r="E521" s="479" t="s">
        <v>535</v>
      </c>
      <c r="F521" s="480"/>
      <c r="G521" s="481"/>
      <c r="H521" s="481"/>
      <c r="I521" s="476"/>
    </row>
    <row r="522" spans="1:9" s="491" customFormat="1" ht="19.5" customHeight="1" hidden="1">
      <c r="A522" s="36">
        <f t="shared" si="9"/>
        <v>420</v>
      </c>
      <c r="B522" s="485" t="s">
        <v>541</v>
      </c>
      <c r="C522" s="485"/>
      <c r="D522" s="485"/>
      <c r="E522" s="486" t="s">
        <v>542</v>
      </c>
      <c r="F522" s="487">
        <f>ROUND(H522*1.07,1)</f>
        <v>3.2</v>
      </c>
      <c r="G522" s="488">
        <f>ROUND(H522*1.03,1)</f>
        <v>3.1</v>
      </c>
      <c r="H522" s="489">
        <v>2.99</v>
      </c>
      <c r="I522" s="490"/>
    </row>
    <row r="523" spans="1:9" s="491" customFormat="1" ht="19.5" customHeight="1">
      <c r="A523" s="36">
        <f t="shared" si="9"/>
        <v>0</v>
      </c>
      <c r="B523" s="492"/>
      <c r="C523" s="492"/>
      <c r="D523" s="492"/>
      <c r="E523" s="492"/>
      <c r="F523" s="493"/>
      <c r="G523" s="493"/>
      <c r="H523" s="494"/>
      <c r="I523" s="490"/>
    </row>
    <row r="524" spans="1:9" s="491" customFormat="1" ht="36.75" customHeight="1">
      <c r="A524" s="36">
        <f t="shared" si="9"/>
        <v>0</v>
      </c>
      <c r="B524" s="495" t="s">
        <v>543</v>
      </c>
      <c r="C524" s="495"/>
      <c r="D524" s="495"/>
      <c r="E524" s="495"/>
      <c r="F524" s="495"/>
      <c r="G524" s="495"/>
      <c r="H524" s="495"/>
      <c r="I524" s="490"/>
    </row>
    <row r="525" spans="1:9" s="491" customFormat="1" ht="35.25" customHeight="1">
      <c r="A525" s="36">
        <f t="shared" si="9"/>
        <v>421</v>
      </c>
      <c r="B525" s="496" t="s">
        <v>544</v>
      </c>
      <c r="C525" s="496"/>
      <c r="D525" s="496"/>
      <c r="E525" s="497" t="s">
        <v>18</v>
      </c>
      <c r="F525" s="263">
        <v>8</v>
      </c>
      <c r="G525" s="216">
        <v>6.8</v>
      </c>
      <c r="H525" s="498">
        <v>6.5</v>
      </c>
      <c r="I525" s="490"/>
    </row>
    <row r="526" spans="1:9" s="491" customFormat="1" ht="35.25" customHeight="1">
      <c r="A526" s="36">
        <f t="shared" si="9"/>
        <v>422</v>
      </c>
      <c r="B526" s="496" t="s">
        <v>545</v>
      </c>
      <c r="C526" s="496"/>
      <c r="D526" s="496"/>
      <c r="E526" s="497" t="s">
        <v>546</v>
      </c>
      <c r="F526" s="263">
        <v>5</v>
      </c>
      <c r="G526" s="216">
        <v>4</v>
      </c>
      <c r="H526" s="498">
        <v>3.8</v>
      </c>
      <c r="I526" s="490"/>
    </row>
    <row r="527" spans="1:9" s="491" customFormat="1" ht="35.25" customHeight="1">
      <c r="A527" s="36">
        <f t="shared" si="9"/>
        <v>423</v>
      </c>
      <c r="B527" s="496" t="s">
        <v>547</v>
      </c>
      <c r="C527" s="496"/>
      <c r="D527" s="496"/>
      <c r="E527" s="497" t="s">
        <v>546</v>
      </c>
      <c r="F527" s="263">
        <v>5</v>
      </c>
      <c r="G527" s="216">
        <v>4</v>
      </c>
      <c r="H527" s="498">
        <v>3.8</v>
      </c>
      <c r="I527" s="490"/>
    </row>
    <row r="528" spans="1:9" s="491" customFormat="1" ht="35.25" customHeight="1">
      <c r="A528" s="36">
        <f t="shared" si="9"/>
        <v>424</v>
      </c>
      <c r="B528" s="499" t="s">
        <v>548</v>
      </c>
      <c r="C528" s="499"/>
      <c r="D528" s="499"/>
      <c r="E528" s="500" t="s">
        <v>18</v>
      </c>
      <c r="F528" s="501">
        <v>6</v>
      </c>
      <c r="G528" s="502">
        <v>5.5</v>
      </c>
      <c r="H528" s="503">
        <v>5.1</v>
      </c>
      <c r="I528" s="490"/>
    </row>
    <row r="529" spans="1:9" s="491" customFormat="1" ht="35.25" customHeight="1">
      <c r="A529" s="36">
        <f t="shared" si="9"/>
        <v>425</v>
      </c>
      <c r="B529" s="504" t="s">
        <v>549</v>
      </c>
      <c r="C529" s="496"/>
      <c r="D529" s="496"/>
      <c r="E529" s="497" t="s">
        <v>18</v>
      </c>
      <c r="F529" s="263">
        <v>289</v>
      </c>
      <c r="G529" s="216"/>
      <c r="H529" s="498"/>
      <c r="I529" s="490"/>
    </row>
    <row r="530" spans="1:9" s="491" customFormat="1" ht="35.25" customHeight="1">
      <c r="A530" s="36">
        <f t="shared" si="9"/>
        <v>426</v>
      </c>
      <c r="B530" s="504" t="s">
        <v>550</v>
      </c>
      <c r="C530" s="496"/>
      <c r="D530" s="496"/>
      <c r="E530" s="497" t="s">
        <v>18</v>
      </c>
      <c r="F530" s="263">
        <v>220</v>
      </c>
      <c r="G530" s="216">
        <v>200</v>
      </c>
      <c r="H530" s="498">
        <v>189.3</v>
      </c>
      <c r="I530" s="490"/>
    </row>
    <row r="531" spans="1:9" s="491" customFormat="1" ht="35.25" customHeight="1">
      <c r="A531" s="36">
        <f t="shared" si="9"/>
        <v>427</v>
      </c>
      <c r="B531" s="504" t="s">
        <v>551</v>
      </c>
      <c r="C531" s="496"/>
      <c r="D531" s="496"/>
      <c r="E531" s="497" t="s">
        <v>18</v>
      </c>
      <c r="F531" s="263">
        <v>110</v>
      </c>
      <c r="G531" s="216">
        <v>106</v>
      </c>
      <c r="H531" s="498">
        <v>104.9</v>
      </c>
      <c r="I531" s="490"/>
    </row>
    <row r="532" spans="1:9" s="491" customFormat="1" ht="35.25" customHeight="1">
      <c r="A532" s="36">
        <f t="shared" si="9"/>
        <v>428</v>
      </c>
      <c r="B532" s="504" t="s">
        <v>552</v>
      </c>
      <c r="C532" s="496"/>
      <c r="D532" s="496"/>
      <c r="E532" s="497" t="s">
        <v>18</v>
      </c>
      <c r="F532" s="263">
        <v>320</v>
      </c>
      <c r="G532" s="216">
        <v>298</v>
      </c>
      <c r="H532" s="498">
        <v>289.9</v>
      </c>
      <c r="I532" s="490"/>
    </row>
    <row r="533" spans="1:9" s="491" customFormat="1" ht="35.25" customHeight="1">
      <c r="A533" s="36">
        <f t="shared" si="9"/>
        <v>429</v>
      </c>
      <c r="B533" s="504" t="s">
        <v>553</v>
      </c>
      <c r="C533" s="496"/>
      <c r="D533" s="496"/>
      <c r="E533" s="497" t="s">
        <v>18</v>
      </c>
      <c r="F533" s="263">
        <v>150</v>
      </c>
      <c r="G533" s="216">
        <v>145</v>
      </c>
      <c r="H533" s="498">
        <v>137.2</v>
      </c>
      <c r="I533" s="490"/>
    </row>
    <row r="534" spans="1:9" s="491" customFormat="1" ht="35.25" customHeight="1">
      <c r="A534" s="36">
        <f t="shared" si="9"/>
        <v>430</v>
      </c>
      <c r="B534" s="504" t="s">
        <v>554</v>
      </c>
      <c r="C534" s="496"/>
      <c r="D534" s="496"/>
      <c r="E534" s="497" t="s">
        <v>18</v>
      </c>
      <c r="F534" s="263">
        <v>100</v>
      </c>
      <c r="G534" s="216">
        <v>95</v>
      </c>
      <c r="H534" s="498">
        <v>92.9</v>
      </c>
      <c r="I534" s="490"/>
    </row>
    <row r="535" spans="1:9" s="491" customFormat="1" ht="27.75" customHeight="1">
      <c r="A535" s="36">
        <f t="shared" si="9"/>
        <v>431</v>
      </c>
      <c r="B535" s="504" t="s">
        <v>555</v>
      </c>
      <c r="C535" s="496"/>
      <c r="D535" s="496"/>
      <c r="E535" s="497" t="s">
        <v>18</v>
      </c>
      <c r="F535" s="198">
        <v>75</v>
      </c>
      <c r="G535" s="199">
        <v>74.1</v>
      </c>
      <c r="H535" s="469">
        <v>72.9</v>
      </c>
      <c r="I535" s="490"/>
    </row>
    <row r="536" spans="1:9" s="491" customFormat="1" ht="38.25" customHeight="1">
      <c r="A536" s="36">
        <f t="shared" si="9"/>
        <v>432</v>
      </c>
      <c r="B536" s="504" t="s">
        <v>556</v>
      </c>
      <c r="C536" s="505"/>
      <c r="D536" s="506"/>
      <c r="E536" s="507" t="s">
        <v>18</v>
      </c>
      <c r="F536" s="508">
        <v>135</v>
      </c>
      <c r="G536" s="509">
        <v>130.6</v>
      </c>
      <c r="H536" s="510">
        <v>124.4</v>
      </c>
      <c r="I536" s="490"/>
    </row>
    <row r="537" spans="1:9" s="491" customFormat="1" ht="38.25" customHeight="1">
      <c r="A537" s="36">
        <f t="shared" si="9"/>
        <v>433</v>
      </c>
      <c r="B537" s="504" t="s">
        <v>557</v>
      </c>
      <c r="C537" s="505"/>
      <c r="D537" s="506"/>
      <c r="E537" s="507" t="s">
        <v>18</v>
      </c>
      <c r="F537" s="508">
        <v>99</v>
      </c>
      <c r="G537" s="509">
        <v>95</v>
      </c>
      <c r="H537" s="510">
        <v>88.8</v>
      </c>
      <c r="I537" s="490"/>
    </row>
    <row r="538" spans="1:9" s="491" customFormat="1" ht="38.25" customHeight="1">
      <c r="A538" s="36">
        <f t="shared" si="9"/>
        <v>434</v>
      </c>
      <c r="B538" s="504" t="s">
        <v>558</v>
      </c>
      <c r="C538" s="511"/>
      <c r="D538" s="512"/>
      <c r="E538" s="507" t="s">
        <v>18</v>
      </c>
      <c r="F538" s="513">
        <v>50</v>
      </c>
      <c r="G538" s="514">
        <v>46</v>
      </c>
      <c r="H538" s="515">
        <v>44.2</v>
      </c>
      <c r="I538" s="490"/>
    </row>
    <row r="539" spans="1:9" s="491" customFormat="1" ht="38.25" customHeight="1">
      <c r="A539" s="36">
        <f t="shared" si="9"/>
        <v>435</v>
      </c>
      <c r="B539" s="504" t="s">
        <v>559</v>
      </c>
      <c r="C539" s="511"/>
      <c r="D539" s="512"/>
      <c r="E539" s="507" t="s">
        <v>18</v>
      </c>
      <c r="F539" s="513">
        <v>105</v>
      </c>
      <c r="G539" s="514">
        <v>99</v>
      </c>
      <c r="H539" s="515">
        <v>85.9</v>
      </c>
      <c r="I539" s="490"/>
    </row>
    <row r="540" spans="1:9" s="491" customFormat="1" ht="38.25" customHeight="1">
      <c r="A540" s="36">
        <f t="shared" si="9"/>
        <v>436</v>
      </c>
      <c r="B540" s="516" t="s">
        <v>560</v>
      </c>
      <c r="C540" s="517"/>
      <c r="D540" s="518"/>
      <c r="E540" s="519" t="s">
        <v>18</v>
      </c>
      <c r="F540" s="520">
        <v>95</v>
      </c>
      <c r="G540" s="521">
        <v>87</v>
      </c>
      <c r="H540" s="522">
        <v>85.9</v>
      </c>
      <c r="I540" s="490"/>
    </row>
    <row r="541" spans="1:9" s="491" customFormat="1" ht="38.25" customHeight="1">
      <c r="A541" s="36">
        <f t="shared" si="9"/>
        <v>437</v>
      </c>
      <c r="B541" s="504" t="s">
        <v>561</v>
      </c>
      <c r="C541" s="511"/>
      <c r="D541" s="512"/>
      <c r="E541" s="507" t="s">
        <v>18</v>
      </c>
      <c r="F541" s="513">
        <v>58</v>
      </c>
      <c r="G541" s="514">
        <v>54</v>
      </c>
      <c r="H541" s="515">
        <v>52.9</v>
      </c>
      <c r="I541" s="490"/>
    </row>
    <row r="542" spans="1:9" s="491" customFormat="1" ht="38.25" customHeight="1">
      <c r="A542" s="36">
        <f t="shared" si="9"/>
        <v>438</v>
      </c>
      <c r="B542" s="504" t="s">
        <v>562</v>
      </c>
      <c r="C542" s="511"/>
      <c r="D542" s="512"/>
      <c r="E542" s="507" t="s">
        <v>18</v>
      </c>
      <c r="F542" s="513">
        <v>27</v>
      </c>
      <c r="G542" s="514">
        <v>26.05</v>
      </c>
      <c r="H542" s="515">
        <v>22.9</v>
      </c>
      <c r="I542" s="490"/>
    </row>
    <row r="543" spans="1:9" s="491" customFormat="1" ht="38.25" customHeight="1">
      <c r="A543" s="36">
        <f t="shared" si="9"/>
        <v>439</v>
      </c>
      <c r="B543" s="504" t="s">
        <v>563</v>
      </c>
      <c r="C543" s="511"/>
      <c r="D543" s="512"/>
      <c r="E543" s="507" t="s">
        <v>18</v>
      </c>
      <c r="F543" s="513">
        <v>27</v>
      </c>
      <c r="G543" s="514">
        <v>24.5</v>
      </c>
      <c r="H543" s="515">
        <v>23.8</v>
      </c>
      <c r="I543" s="490"/>
    </row>
    <row r="544" spans="1:9" s="491" customFormat="1" ht="38.25" customHeight="1">
      <c r="A544" s="36">
        <f t="shared" si="9"/>
        <v>440</v>
      </c>
      <c r="B544" s="504" t="s">
        <v>564</v>
      </c>
      <c r="C544" s="511"/>
      <c r="D544" s="512"/>
      <c r="E544" s="507" t="s">
        <v>18</v>
      </c>
      <c r="F544" s="513">
        <v>36</v>
      </c>
      <c r="G544" s="514">
        <v>34</v>
      </c>
      <c r="H544" s="515">
        <v>32.9</v>
      </c>
      <c r="I544" s="490"/>
    </row>
    <row r="545" spans="1:9" s="491" customFormat="1" ht="38.25" customHeight="1">
      <c r="A545" s="36">
        <f t="shared" si="9"/>
        <v>441</v>
      </c>
      <c r="B545" s="504" t="s">
        <v>565</v>
      </c>
      <c r="C545" s="511"/>
      <c r="D545" s="512"/>
      <c r="E545" s="507" t="s">
        <v>18</v>
      </c>
      <c r="F545" s="513">
        <v>79</v>
      </c>
      <c r="G545" s="514">
        <v>75</v>
      </c>
      <c r="H545" s="515">
        <v>67.6</v>
      </c>
      <c r="I545" s="490"/>
    </row>
    <row r="546" spans="1:9" s="491" customFormat="1" ht="38.25" customHeight="1">
      <c r="A546" s="36">
        <f t="shared" si="9"/>
        <v>442</v>
      </c>
      <c r="B546" s="504" t="s">
        <v>566</v>
      </c>
      <c r="C546" s="511"/>
      <c r="D546" s="512"/>
      <c r="E546" s="507" t="s">
        <v>18</v>
      </c>
      <c r="F546" s="513">
        <v>63</v>
      </c>
      <c r="G546" s="514">
        <v>56</v>
      </c>
      <c r="H546" s="515">
        <v>53.7</v>
      </c>
      <c r="I546" s="490"/>
    </row>
    <row r="547" spans="1:9" s="491" customFormat="1" ht="38.25" customHeight="1">
      <c r="A547" s="36">
        <f t="shared" si="9"/>
        <v>443</v>
      </c>
      <c r="B547" s="504" t="s">
        <v>567</v>
      </c>
      <c r="C547" s="511"/>
      <c r="D547" s="512"/>
      <c r="E547" s="507" t="s">
        <v>18</v>
      </c>
      <c r="F547" s="513">
        <v>49</v>
      </c>
      <c r="G547" s="514">
        <v>44</v>
      </c>
      <c r="H547" s="515">
        <v>42.6</v>
      </c>
      <c r="I547" s="490"/>
    </row>
    <row r="548" spans="1:9" s="491" customFormat="1" ht="38.25" customHeight="1">
      <c r="A548" s="36">
        <f t="shared" si="9"/>
        <v>444</v>
      </c>
      <c r="B548" s="516" t="s">
        <v>568</v>
      </c>
      <c r="C548" s="517"/>
      <c r="D548" s="518"/>
      <c r="E548" s="519" t="s">
        <v>569</v>
      </c>
      <c r="F548" s="520">
        <v>35</v>
      </c>
      <c r="G548" s="521">
        <v>33</v>
      </c>
      <c r="H548" s="522">
        <v>31.6</v>
      </c>
      <c r="I548" s="490"/>
    </row>
    <row r="549" spans="1:9" s="491" customFormat="1" ht="38.25" customHeight="1">
      <c r="A549" s="36">
        <f t="shared" si="9"/>
        <v>445</v>
      </c>
      <c r="B549" s="516" t="s">
        <v>570</v>
      </c>
      <c r="C549" s="517"/>
      <c r="D549" s="518"/>
      <c r="E549" s="519" t="s">
        <v>569</v>
      </c>
      <c r="F549" s="520">
        <v>77</v>
      </c>
      <c r="G549" s="521">
        <v>72</v>
      </c>
      <c r="H549" s="522">
        <v>70.3</v>
      </c>
      <c r="I549" s="490"/>
    </row>
    <row r="550" spans="1:9" s="491" customFormat="1" ht="38.25" customHeight="1">
      <c r="A550" s="36">
        <f t="shared" si="9"/>
        <v>446</v>
      </c>
      <c r="B550" s="516" t="s">
        <v>571</v>
      </c>
      <c r="C550" s="517"/>
      <c r="D550" s="518"/>
      <c r="E550" s="519" t="s">
        <v>569</v>
      </c>
      <c r="F550" s="520">
        <v>77</v>
      </c>
      <c r="G550" s="521">
        <v>72</v>
      </c>
      <c r="H550" s="522">
        <v>70.3</v>
      </c>
      <c r="I550" s="490"/>
    </row>
    <row r="551" spans="1:9" s="491" customFormat="1" ht="38.25" customHeight="1">
      <c r="A551" s="36">
        <f t="shared" si="9"/>
        <v>447</v>
      </c>
      <c r="B551" s="516" t="s">
        <v>571</v>
      </c>
      <c r="C551" s="517"/>
      <c r="D551" s="518"/>
      <c r="E551" s="519" t="s">
        <v>569</v>
      </c>
      <c r="F551" s="520">
        <v>77</v>
      </c>
      <c r="G551" s="521">
        <v>72</v>
      </c>
      <c r="H551" s="522">
        <v>70.3</v>
      </c>
      <c r="I551" s="490"/>
    </row>
    <row r="552" spans="1:9" s="491" customFormat="1" ht="38.25" customHeight="1">
      <c r="A552" s="36">
        <f t="shared" si="9"/>
        <v>448</v>
      </c>
      <c r="B552" s="516" t="s">
        <v>572</v>
      </c>
      <c r="C552" s="517"/>
      <c r="D552" s="518"/>
      <c r="E552" s="519" t="s">
        <v>569</v>
      </c>
      <c r="F552" s="520">
        <v>77</v>
      </c>
      <c r="G552" s="521">
        <v>72</v>
      </c>
      <c r="H552" s="522">
        <v>70.3</v>
      </c>
      <c r="I552" s="490"/>
    </row>
    <row r="553" spans="1:9" s="491" customFormat="1" ht="38.25" customHeight="1">
      <c r="A553" s="36">
        <f t="shared" si="9"/>
        <v>449</v>
      </c>
      <c r="B553" s="504" t="s">
        <v>573</v>
      </c>
      <c r="C553" s="511"/>
      <c r="D553" s="512"/>
      <c r="E553" s="507" t="s">
        <v>18</v>
      </c>
      <c r="F553" s="513">
        <v>28</v>
      </c>
      <c r="G553" s="514">
        <v>27</v>
      </c>
      <c r="H553" s="515">
        <v>25.9</v>
      </c>
      <c r="I553" s="490"/>
    </row>
    <row r="554" spans="1:9" s="491" customFormat="1" ht="38.25" customHeight="1">
      <c r="A554" s="36">
        <f t="shared" si="9"/>
        <v>450</v>
      </c>
      <c r="B554" s="504" t="s">
        <v>574</v>
      </c>
      <c r="C554" s="511"/>
      <c r="D554" s="512"/>
      <c r="E554" s="507" t="s">
        <v>18</v>
      </c>
      <c r="F554" s="513">
        <v>26</v>
      </c>
      <c r="G554" s="514" t="s">
        <v>575</v>
      </c>
      <c r="H554" s="515">
        <v>23.8</v>
      </c>
      <c r="I554" s="490"/>
    </row>
    <row r="555" spans="1:9" s="491" customFormat="1" ht="45.75" customHeight="1">
      <c r="A555" s="36">
        <f t="shared" si="9"/>
        <v>0</v>
      </c>
      <c r="B555" s="523"/>
      <c r="C555" s="523"/>
      <c r="D555" s="524" t="s">
        <v>576</v>
      </c>
      <c r="E555" s="524"/>
      <c r="F555" s="389"/>
      <c r="G555" s="389"/>
      <c r="H555" s="389"/>
      <c r="I555" s="525"/>
    </row>
    <row r="556" spans="1:9" s="144" customFormat="1" ht="0.75" customHeight="1">
      <c r="A556" s="36">
        <f t="shared" si="9"/>
        <v>0</v>
      </c>
      <c r="B556" s="526" t="s">
        <v>577</v>
      </c>
      <c r="C556" s="527"/>
      <c r="D556" s="528"/>
      <c r="E556" s="529"/>
      <c r="F556" s="530"/>
      <c r="G556" s="238"/>
      <c r="H556" s="531">
        <v>38</v>
      </c>
      <c r="I556" s="143"/>
    </row>
    <row r="557" spans="1:9" s="144" customFormat="1" ht="0.75" customHeight="1">
      <c r="A557" s="36">
        <f t="shared" si="9"/>
        <v>0</v>
      </c>
      <c r="B557" s="526"/>
      <c r="C557" s="527"/>
      <c r="D557" s="528"/>
      <c r="E557" s="529"/>
      <c r="F557" s="530"/>
      <c r="G557" s="238"/>
      <c r="H557" s="531"/>
      <c r="I557" s="143"/>
    </row>
    <row r="558" spans="1:9" s="144" customFormat="1" ht="0.75" customHeight="1">
      <c r="A558" s="36">
        <f t="shared" si="9"/>
        <v>0</v>
      </c>
      <c r="B558" s="526"/>
      <c r="C558" s="527"/>
      <c r="D558" s="528"/>
      <c r="E558" s="529"/>
      <c r="F558" s="530"/>
      <c r="G558" s="238"/>
      <c r="H558" s="531"/>
      <c r="I558" s="143"/>
    </row>
    <row r="559" spans="1:9" s="144" customFormat="1" ht="0.75" customHeight="1">
      <c r="A559" s="36">
        <f t="shared" si="9"/>
        <v>0</v>
      </c>
      <c r="B559" s="526"/>
      <c r="C559" s="527"/>
      <c r="D559" s="528"/>
      <c r="E559" s="529"/>
      <c r="F559" s="530"/>
      <c r="G559" s="238"/>
      <c r="H559" s="531"/>
      <c r="I559" s="143"/>
    </row>
    <row r="560" spans="1:9" s="144" customFormat="1" ht="41.25" customHeight="1">
      <c r="A560" s="36">
        <f t="shared" si="9"/>
        <v>0</v>
      </c>
      <c r="B560" s="526"/>
      <c r="C560" s="527"/>
      <c r="D560" s="528"/>
      <c r="E560" s="529"/>
      <c r="F560" s="530"/>
      <c r="G560" s="238"/>
      <c r="H560" s="531"/>
      <c r="I560" s="143"/>
    </row>
    <row r="561" spans="1:9" s="144" customFormat="1" ht="0.75" customHeight="1">
      <c r="A561" s="36">
        <f t="shared" si="9"/>
        <v>0</v>
      </c>
      <c r="B561" s="526"/>
      <c r="C561" s="527"/>
      <c r="D561" s="528"/>
      <c r="E561" s="529"/>
      <c r="F561" s="530"/>
      <c r="G561" s="238"/>
      <c r="H561" s="531"/>
      <c r="I561" s="143"/>
    </row>
    <row r="562" spans="1:9" s="144" customFormat="1" ht="30" customHeight="1">
      <c r="A562" s="36">
        <f t="shared" si="9"/>
        <v>451</v>
      </c>
      <c r="B562" s="532" t="s">
        <v>578</v>
      </c>
      <c r="C562" s="455"/>
      <c r="D562" s="456"/>
      <c r="E562" s="533" t="s">
        <v>579</v>
      </c>
      <c r="F562" s="534">
        <v>14</v>
      </c>
      <c r="G562" s="243">
        <v>11.5</v>
      </c>
      <c r="H562" s="66">
        <v>11.6</v>
      </c>
      <c r="I562" s="143"/>
    </row>
    <row r="563" spans="1:9" s="144" customFormat="1" ht="28.5" customHeight="1">
      <c r="A563" s="36">
        <f t="shared" si="9"/>
        <v>452</v>
      </c>
      <c r="B563" s="532" t="s">
        <v>580</v>
      </c>
      <c r="C563" s="455"/>
      <c r="D563" s="456"/>
      <c r="E563" s="533" t="s">
        <v>579</v>
      </c>
      <c r="F563" s="534">
        <v>14</v>
      </c>
      <c r="G563" s="243">
        <v>11.5</v>
      </c>
      <c r="H563" s="66">
        <v>11.6</v>
      </c>
      <c r="I563" s="143"/>
    </row>
    <row r="564" spans="1:9" s="144" customFormat="1" ht="28.5" customHeight="1">
      <c r="A564" s="36">
        <f t="shared" si="9"/>
        <v>453</v>
      </c>
      <c r="B564" s="532" t="s">
        <v>581</v>
      </c>
      <c r="C564" s="455"/>
      <c r="D564" s="456"/>
      <c r="E564" s="533" t="s">
        <v>579</v>
      </c>
      <c r="F564" s="534">
        <v>14</v>
      </c>
      <c r="G564" s="243">
        <v>11.5</v>
      </c>
      <c r="H564" s="66">
        <v>11.6</v>
      </c>
      <c r="I564" s="143"/>
    </row>
    <row r="565" spans="1:9" s="144" customFormat="1" ht="28.5" customHeight="1">
      <c r="A565" s="36">
        <f t="shared" si="9"/>
        <v>454</v>
      </c>
      <c r="B565" s="532" t="s">
        <v>582</v>
      </c>
      <c r="C565" s="455"/>
      <c r="D565" s="456"/>
      <c r="E565" s="533" t="s">
        <v>579</v>
      </c>
      <c r="F565" s="534">
        <v>14</v>
      </c>
      <c r="G565" s="243">
        <v>11.5</v>
      </c>
      <c r="H565" s="66">
        <v>11.6</v>
      </c>
      <c r="I565" s="143"/>
    </row>
    <row r="566" spans="1:9" s="290" customFormat="1" ht="28.5" customHeight="1">
      <c r="A566" s="36">
        <f t="shared" si="9"/>
        <v>0</v>
      </c>
      <c r="B566" s="532"/>
      <c r="C566" s="455"/>
      <c r="D566" s="456"/>
      <c r="E566" s="533"/>
      <c r="F566" s="534"/>
      <c r="G566" s="243"/>
      <c r="H566" s="66"/>
      <c r="I566" s="289"/>
    </row>
    <row r="567" spans="1:9" s="144" customFormat="1" ht="28.5" customHeight="1">
      <c r="A567" s="36">
        <f t="shared" si="9"/>
        <v>455</v>
      </c>
      <c r="B567" s="532" t="s">
        <v>583</v>
      </c>
      <c r="C567" s="455"/>
      <c r="D567" s="456"/>
      <c r="E567" s="533" t="s">
        <v>579</v>
      </c>
      <c r="F567" s="534">
        <v>45</v>
      </c>
      <c r="G567" s="243">
        <v>43</v>
      </c>
      <c r="H567" s="66">
        <v>41.5</v>
      </c>
      <c r="I567" s="143"/>
    </row>
    <row r="568" spans="1:9" s="144" customFormat="1" ht="28.5" customHeight="1">
      <c r="A568" s="36">
        <f t="shared" si="9"/>
        <v>456</v>
      </c>
      <c r="B568" s="532" t="s">
        <v>584</v>
      </c>
      <c r="C568" s="455"/>
      <c r="D568" s="456"/>
      <c r="E568" s="533" t="s">
        <v>579</v>
      </c>
      <c r="F568" s="534">
        <v>45</v>
      </c>
      <c r="G568" s="243">
        <v>43</v>
      </c>
      <c r="H568" s="66">
        <v>41.5</v>
      </c>
      <c r="I568" s="143"/>
    </row>
    <row r="569" spans="1:9" s="144" customFormat="1" ht="28.5" customHeight="1">
      <c r="A569" s="36">
        <f t="shared" si="9"/>
        <v>457</v>
      </c>
      <c r="B569" s="532" t="s">
        <v>585</v>
      </c>
      <c r="C569" s="455"/>
      <c r="D569" s="456"/>
      <c r="E569" s="533" t="s">
        <v>579</v>
      </c>
      <c r="F569" s="534">
        <v>45</v>
      </c>
      <c r="G569" s="243">
        <v>43</v>
      </c>
      <c r="H569" s="66">
        <v>41.5</v>
      </c>
      <c r="I569" s="143"/>
    </row>
    <row r="570" spans="1:9" s="144" customFormat="1" ht="28.5" customHeight="1">
      <c r="A570" s="36">
        <f t="shared" si="9"/>
        <v>458</v>
      </c>
      <c r="B570" s="532" t="s">
        <v>586</v>
      </c>
      <c r="C570" s="455"/>
      <c r="D570" s="456"/>
      <c r="E570" s="533" t="s">
        <v>579</v>
      </c>
      <c r="F570" s="534">
        <v>45</v>
      </c>
      <c r="G570" s="243">
        <v>43</v>
      </c>
      <c r="H570" s="66">
        <v>41.5</v>
      </c>
      <c r="I570" s="143"/>
    </row>
    <row r="571" spans="1:9" s="144" customFormat="1" ht="28.5" customHeight="1">
      <c r="A571" s="36">
        <f t="shared" si="9"/>
        <v>459</v>
      </c>
      <c r="B571" s="532" t="s">
        <v>587</v>
      </c>
      <c r="C571" s="455"/>
      <c r="D571" s="456"/>
      <c r="E571" s="533" t="s">
        <v>579</v>
      </c>
      <c r="F571" s="534">
        <v>45</v>
      </c>
      <c r="G571" s="243">
        <v>43</v>
      </c>
      <c r="H571" s="66">
        <v>41.5</v>
      </c>
      <c r="I571" s="143"/>
    </row>
    <row r="572" spans="1:9" s="290" customFormat="1" ht="28.5" customHeight="1">
      <c r="A572" s="36">
        <f t="shared" si="9"/>
        <v>0</v>
      </c>
      <c r="B572" s="535"/>
      <c r="C572" s="535"/>
      <c r="D572" s="535"/>
      <c r="E572" s="535"/>
      <c r="F572" s="535"/>
      <c r="G572" s="535"/>
      <c r="H572" s="535"/>
      <c r="I572" s="289"/>
    </row>
    <row r="573" spans="1:9" s="144" customFormat="1" ht="28.5" customHeight="1">
      <c r="A573" s="36">
        <f t="shared" si="9"/>
        <v>460</v>
      </c>
      <c r="B573" s="532" t="s">
        <v>588</v>
      </c>
      <c r="C573" s="455"/>
      <c r="D573" s="456"/>
      <c r="E573" s="507" t="s">
        <v>579</v>
      </c>
      <c r="F573" s="534">
        <v>12</v>
      </c>
      <c r="G573" s="243">
        <v>10</v>
      </c>
      <c r="H573" s="66">
        <v>9.8</v>
      </c>
      <c r="I573" s="143"/>
    </row>
    <row r="574" spans="1:9" s="144" customFormat="1" ht="28.5" customHeight="1">
      <c r="A574" s="36">
        <f t="shared" si="9"/>
        <v>461</v>
      </c>
      <c r="B574" s="532" t="s">
        <v>589</v>
      </c>
      <c r="C574" s="455"/>
      <c r="D574" s="456"/>
      <c r="E574" s="507" t="s">
        <v>579</v>
      </c>
      <c r="F574" s="534">
        <v>12</v>
      </c>
      <c r="G574" s="243">
        <v>10</v>
      </c>
      <c r="H574" s="66">
        <v>9.8</v>
      </c>
      <c r="I574" s="143"/>
    </row>
    <row r="575" spans="1:9" s="144" customFormat="1" ht="28.5" customHeight="1">
      <c r="A575" s="36">
        <f t="shared" si="9"/>
        <v>462</v>
      </c>
      <c r="B575" s="532" t="s">
        <v>590</v>
      </c>
      <c r="C575" s="455"/>
      <c r="D575" s="456"/>
      <c r="E575" s="507" t="s">
        <v>579</v>
      </c>
      <c r="F575" s="534">
        <v>12</v>
      </c>
      <c r="G575" s="243">
        <v>10</v>
      </c>
      <c r="H575" s="66">
        <v>9.8</v>
      </c>
      <c r="I575" s="143"/>
    </row>
    <row r="576" spans="1:9" s="144" customFormat="1" ht="28.5" customHeight="1">
      <c r="A576" s="36">
        <f t="shared" si="9"/>
        <v>463</v>
      </c>
      <c r="B576" s="532" t="s">
        <v>591</v>
      </c>
      <c r="C576" s="455"/>
      <c r="D576" s="456"/>
      <c r="E576" s="507" t="s">
        <v>579</v>
      </c>
      <c r="F576" s="534">
        <v>12</v>
      </c>
      <c r="G576" s="243">
        <v>10</v>
      </c>
      <c r="H576" s="66">
        <v>9.8</v>
      </c>
      <c r="I576" s="143"/>
    </row>
    <row r="577" spans="1:9" s="144" customFormat="1" ht="28.5" customHeight="1">
      <c r="A577" s="36">
        <f t="shared" si="9"/>
        <v>464</v>
      </c>
      <c r="B577" s="532" t="s">
        <v>592</v>
      </c>
      <c r="C577" s="455"/>
      <c r="D577" s="456"/>
      <c r="E577" s="507" t="s">
        <v>579</v>
      </c>
      <c r="F577" s="534">
        <v>12</v>
      </c>
      <c r="G577" s="243">
        <v>10</v>
      </c>
      <c r="H577" s="66">
        <v>9.8</v>
      </c>
      <c r="I577" s="143"/>
    </row>
    <row r="578" spans="1:9" s="290" customFormat="1" ht="28.5" customHeight="1">
      <c r="A578" s="36">
        <f t="shared" si="9"/>
        <v>0</v>
      </c>
      <c r="B578" s="532"/>
      <c r="C578" s="455"/>
      <c r="D578" s="456"/>
      <c r="E578" s="533"/>
      <c r="F578" s="534"/>
      <c r="G578" s="243"/>
      <c r="H578" s="66"/>
      <c r="I578" s="289"/>
    </row>
    <row r="579" spans="1:9" s="144" customFormat="1" ht="28.5" customHeight="1">
      <c r="A579" s="36">
        <f t="shared" si="9"/>
        <v>465</v>
      </c>
      <c r="B579" s="532" t="s">
        <v>593</v>
      </c>
      <c r="C579" s="455"/>
      <c r="D579" s="456"/>
      <c r="E579" s="533" t="s">
        <v>18</v>
      </c>
      <c r="F579" s="534">
        <v>35</v>
      </c>
      <c r="G579" s="243">
        <v>32</v>
      </c>
      <c r="H579" s="66">
        <v>30.7</v>
      </c>
      <c r="I579" s="143"/>
    </row>
    <row r="580" spans="1:9" s="144" customFormat="1" ht="28.5" customHeight="1">
      <c r="A580" s="36">
        <f t="shared" si="9"/>
        <v>466</v>
      </c>
      <c r="B580" s="532" t="s">
        <v>594</v>
      </c>
      <c r="C580" s="455"/>
      <c r="D580" s="536"/>
      <c r="E580" s="533" t="s">
        <v>18</v>
      </c>
      <c r="F580" s="534">
        <v>35</v>
      </c>
      <c r="G580" s="243">
        <v>32</v>
      </c>
      <c r="H580" s="66">
        <v>30.7</v>
      </c>
      <c r="I580" s="143"/>
    </row>
    <row r="581" spans="1:9" s="144" customFormat="1" ht="28.5" customHeight="1">
      <c r="A581" s="36">
        <f t="shared" si="9"/>
        <v>467</v>
      </c>
      <c r="B581" s="532" t="s">
        <v>595</v>
      </c>
      <c r="C581" s="455"/>
      <c r="D581" s="456"/>
      <c r="E581" s="533" t="s">
        <v>18</v>
      </c>
      <c r="F581" s="534">
        <v>35</v>
      </c>
      <c r="G581" s="243">
        <v>32</v>
      </c>
      <c r="H581" s="66">
        <v>30.7</v>
      </c>
      <c r="I581" s="143"/>
    </row>
    <row r="582" spans="1:9" s="144" customFormat="1" ht="28.5" customHeight="1">
      <c r="A582" s="36">
        <f t="shared" si="9"/>
        <v>468</v>
      </c>
      <c r="B582" s="532" t="s">
        <v>596</v>
      </c>
      <c r="C582" s="455"/>
      <c r="D582" s="456"/>
      <c r="E582" s="533" t="s">
        <v>18</v>
      </c>
      <c r="F582" s="534">
        <v>35</v>
      </c>
      <c r="G582" s="243">
        <v>32</v>
      </c>
      <c r="H582" s="66">
        <v>30.7</v>
      </c>
      <c r="I582" s="143"/>
    </row>
    <row r="583" spans="1:9" s="144" customFormat="1" ht="28.5" customHeight="1">
      <c r="A583" s="36">
        <f t="shared" si="9"/>
        <v>469</v>
      </c>
      <c r="B583" s="532" t="s">
        <v>597</v>
      </c>
      <c r="C583" s="455"/>
      <c r="D583" s="456"/>
      <c r="E583" s="533" t="s">
        <v>18</v>
      </c>
      <c r="F583" s="534">
        <v>35</v>
      </c>
      <c r="G583" s="243">
        <v>32</v>
      </c>
      <c r="H583" s="66">
        <v>30.7</v>
      </c>
      <c r="I583" s="143"/>
    </row>
    <row r="584" spans="1:9" s="144" customFormat="1" ht="28.5" customHeight="1">
      <c r="A584" s="36">
        <f t="shared" si="9"/>
        <v>470</v>
      </c>
      <c r="B584" s="532" t="s">
        <v>598</v>
      </c>
      <c r="C584" s="455"/>
      <c r="D584" s="456"/>
      <c r="E584" s="533" t="s">
        <v>18</v>
      </c>
      <c r="F584" s="534">
        <v>35</v>
      </c>
      <c r="G584" s="243">
        <v>32</v>
      </c>
      <c r="H584" s="66">
        <v>30.7</v>
      </c>
      <c r="I584" s="143"/>
    </row>
    <row r="585" spans="1:9" s="144" customFormat="1" ht="28.5" customHeight="1">
      <c r="A585" s="36">
        <f t="shared" si="9"/>
        <v>471</v>
      </c>
      <c r="B585" s="532" t="s">
        <v>599</v>
      </c>
      <c r="C585" s="455"/>
      <c r="D585" s="456"/>
      <c r="E585" s="533" t="s">
        <v>18</v>
      </c>
      <c r="F585" s="534">
        <v>35</v>
      </c>
      <c r="G585" s="243">
        <v>32</v>
      </c>
      <c r="H585" s="66">
        <v>30.7</v>
      </c>
      <c r="I585" s="143"/>
    </row>
    <row r="586" spans="1:9" s="144" customFormat="1" ht="28.5" customHeight="1">
      <c r="A586" s="36">
        <f t="shared" si="9"/>
        <v>472</v>
      </c>
      <c r="B586" s="532" t="s">
        <v>600</v>
      </c>
      <c r="C586" s="455"/>
      <c r="D586" s="456"/>
      <c r="E586" s="533" t="s">
        <v>18</v>
      </c>
      <c r="F586" s="534">
        <v>38</v>
      </c>
      <c r="G586" s="243">
        <v>37</v>
      </c>
      <c r="H586" s="66">
        <v>35.4</v>
      </c>
      <c r="I586" s="143"/>
    </row>
    <row r="587" spans="1:9" s="144" customFormat="1" ht="0.75" customHeight="1">
      <c r="A587" s="36">
        <f t="shared" si="9"/>
        <v>0</v>
      </c>
      <c r="B587" s="526"/>
      <c r="C587" s="527"/>
      <c r="D587" s="528"/>
      <c r="E587" s="529"/>
      <c r="F587" s="76"/>
      <c r="G587" s="252"/>
      <c r="H587" s="537"/>
      <c r="I587" s="143"/>
    </row>
    <row r="588" spans="1:9" s="144" customFormat="1" ht="0.75" customHeight="1">
      <c r="A588" s="36">
        <f t="shared" si="9"/>
        <v>0</v>
      </c>
      <c r="B588" s="526"/>
      <c r="C588" s="527"/>
      <c r="D588" s="528"/>
      <c r="E588" s="529"/>
      <c r="F588" s="76"/>
      <c r="G588" s="252"/>
      <c r="H588" s="537"/>
      <c r="I588" s="143"/>
    </row>
    <row r="589" spans="1:9" s="144" customFormat="1" ht="19.5" customHeight="1">
      <c r="A589" s="36">
        <f t="shared" si="9"/>
        <v>0</v>
      </c>
      <c r="B589" s="538"/>
      <c r="C589" s="538"/>
      <c r="D589" s="538"/>
      <c r="E589" s="539"/>
      <c r="F589" s="115"/>
      <c r="G589" s="115"/>
      <c r="H589" s="540"/>
      <c r="I589" s="143"/>
    </row>
    <row r="590" spans="1:10" s="144" customFormat="1" ht="19.5" customHeight="1">
      <c r="A590" s="36">
        <f t="shared" si="9"/>
        <v>0</v>
      </c>
      <c r="B590" s="541"/>
      <c r="C590" s="541"/>
      <c r="D590" s="542" t="s">
        <v>601</v>
      </c>
      <c r="E590" s="543"/>
      <c r="F590" s="544"/>
      <c r="G590" s="544"/>
      <c r="H590" s="544"/>
      <c r="I590" s="143"/>
      <c r="J590" s="545"/>
    </row>
    <row r="591" spans="1:10" s="144" customFormat="1" ht="19.5" customHeight="1">
      <c r="A591" s="36">
        <f t="shared" si="9"/>
        <v>473</v>
      </c>
      <c r="B591" s="546" t="s">
        <v>602</v>
      </c>
      <c r="C591" s="546"/>
      <c r="D591" s="547"/>
      <c r="E591" s="548" t="s">
        <v>472</v>
      </c>
      <c r="F591" s="126">
        <v>36</v>
      </c>
      <c r="G591" s="126">
        <v>34</v>
      </c>
      <c r="H591" s="549">
        <v>33.3</v>
      </c>
      <c r="I591" s="143"/>
      <c r="J591" s="545"/>
    </row>
    <row r="592" spans="1:9" s="144" customFormat="1" ht="19.5" customHeight="1">
      <c r="A592" s="36">
        <f t="shared" si="9"/>
        <v>474</v>
      </c>
      <c r="B592" s="550" t="s">
        <v>603</v>
      </c>
      <c r="C592" s="551"/>
      <c r="D592" s="552"/>
      <c r="E592" s="553" t="s">
        <v>18</v>
      </c>
      <c r="F592" s="554">
        <v>35</v>
      </c>
      <c r="G592" s="555">
        <v>33</v>
      </c>
      <c r="H592" s="556">
        <v>31.8</v>
      </c>
      <c r="I592" s="143"/>
    </row>
    <row r="593" spans="1:9" s="144" customFormat="1" ht="19.5" customHeight="1">
      <c r="A593" s="36">
        <v>471</v>
      </c>
      <c r="B593" s="550" t="s">
        <v>604</v>
      </c>
      <c r="C593" s="551"/>
      <c r="D593" s="552"/>
      <c r="E593" s="553"/>
      <c r="F593" s="554">
        <v>35</v>
      </c>
      <c r="G593" s="555">
        <v>32</v>
      </c>
      <c r="H593" s="556">
        <v>30.8</v>
      </c>
      <c r="I593" s="143"/>
    </row>
    <row r="594" spans="1:9" s="144" customFormat="1" ht="19.5" customHeight="1">
      <c r="A594" s="557">
        <v>472</v>
      </c>
      <c r="B594" s="558" t="s">
        <v>605</v>
      </c>
      <c r="C594" s="455"/>
      <c r="D594" s="559"/>
      <c r="E594" s="560" t="s">
        <v>18</v>
      </c>
      <c r="F594" s="561">
        <v>12</v>
      </c>
      <c r="G594" s="126">
        <v>10</v>
      </c>
      <c r="H594" s="562">
        <v>8.5</v>
      </c>
      <c r="I594" s="143"/>
    </row>
    <row r="595" spans="1:9" s="144" customFormat="1" ht="19.5" customHeight="1">
      <c r="A595" s="36">
        <f aca="true" t="shared" si="10" ref="A595:A597">IF(F595&lt;&gt;"",MAX(A$1:A594)+1,"")</f>
        <v>475</v>
      </c>
      <c r="B595" s="558" t="s">
        <v>606</v>
      </c>
      <c r="C595" s="563"/>
      <c r="D595" s="564"/>
      <c r="E595" s="565" t="s">
        <v>18</v>
      </c>
      <c r="F595" s="566">
        <v>7</v>
      </c>
      <c r="G595" s="567">
        <v>6</v>
      </c>
      <c r="H595" s="568">
        <v>4.8</v>
      </c>
      <c r="I595" s="143"/>
    </row>
    <row r="596" spans="1:9" s="144" customFormat="1" ht="19.5" customHeight="1">
      <c r="A596" s="36">
        <f t="shared" si="10"/>
        <v>476</v>
      </c>
      <c r="B596" s="569" t="s">
        <v>607</v>
      </c>
      <c r="C596" s="569"/>
      <c r="D596" s="569"/>
      <c r="E596" s="570" t="s">
        <v>608</v>
      </c>
      <c r="F596" s="561">
        <v>107</v>
      </c>
      <c r="G596" s="126">
        <v>100</v>
      </c>
      <c r="H596" s="571">
        <v>97.6</v>
      </c>
      <c r="I596" s="143"/>
    </row>
    <row r="597" spans="1:9" s="144" customFormat="1" ht="19.5" customHeight="1">
      <c r="A597" s="36">
        <f t="shared" si="10"/>
        <v>477</v>
      </c>
      <c r="B597" s="569" t="s">
        <v>609</v>
      </c>
      <c r="C597" s="569"/>
      <c r="D597" s="569"/>
      <c r="E597" s="570" t="s">
        <v>608</v>
      </c>
      <c r="F597" s="561">
        <v>59</v>
      </c>
      <c r="G597" s="126">
        <v>55</v>
      </c>
      <c r="H597" s="571">
        <v>53.6</v>
      </c>
      <c r="I597" s="143"/>
    </row>
    <row r="598" spans="1:9" s="144" customFormat="1" ht="26.25" customHeight="1">
      <c r="A598" s="36">
        <v>472</v>
      </c>
      <c r="B598" s="572" t="s">
        <v>610</v>
      </c>
      <c r="C598" s="527"/>
      <c r="D598" s="573"/>
      <c r="E598" s="570" t="s">
        <v>608</v>
      </c>
      <c r="F598" s="574">
        <v>98</v>
      </c>
      <c r="G598" s="567">
        <v>90</v>
      </c>
      <c r="H598" s="575">
        <v>88.8</v>
      </c>
      <c r="I598" s="143"/>
    </row>
    <row r="599" spans="1:9" s="144" customFormat="1" ht="19.5" customHeight="1">
      <c r="A599" s="557">
        <v>473</v>
      </c>
      <c r="B599" s="576" t="s">
        <v>611</v>
      </c>
      <c r="C599" s="527"/>
      <c r="D599" s="577"/>
      <c r="E599" s="570" t="s">
        <v>608</v>
      </c>
      <c r="F599" s="574">
        <v>52</v>
      </c>
      <c r="G599" s="567">
        <v>49</v>
      </c>
      <c r="H599" s="575">
        <v>46.5</v>
      </c>
      <c r="I599" s="143"/>
    </row>
    <row r="600" spans="1:9" s="144" customFormat="1" ht="19.5" customHeight="1">
      <c r="A600" s="36">
        <f aca="true" t="shared" si="11" ref="A600:A602">IF(F600&lt;&gt;"",MAX(A$1:A599)+1,"")</f>
        <v>478</v>
      </c>
      <c r="B600" s="576" t="s">
        <v>612</v>
      </c>
      <c r="C600" s="527"/>
      <c r="D600" s="573"/>
      <c r="E600" s="570" t="s">
        <v>18</v>
      </c>
      <c r="F600" s="574">
        <v>12</v>
      </c>
      <c r="G600" s="567">
        <v>11</v>
      </c>
      <c r="H600" s="575">
        <v>10.3</v>
      </c>
      <c r="I600" s="143"/>
    </row>
    <row r="601" spans="1:9" s="144" customFormat="1" ht="19.5" customHeight="1">
      <c r="A601" s="36">
        <f t="shared" si="11"/>
        <v>479</v>
      </c>
      <c r="B601" s="558" t="s">
        <v>613</v>
      </c>
      <c r="C601" s="455"/>
      <c r="D601" s="559"/>
      <c r="E601" s="578" t="s">
        <v>18</v>
      </c>
      <c r="F601" s="579">
        <v>12</v>
      </c>
      <c r="G601" s="126">
        <v>11.3</v>
      </c>
      <c r="H601" s="571">
        <v>11</v>
      </c>
      <c r="I601" s="143"/>
    </row>
    <row r="602" spans="1:9" s="144" customFormat="1" ht="19.5" customHeight="1">
      <c r="A602" s="36">
        <f t="shared" si="11"/>
        <v>480</v>
      </c>
      <c r="B602" s="558" t="s">
        <v>614</v>
      </c>
      <c r="C602" s="455"/>
      <c r="D602" s="559"/>
      <c r="E602" s="578" t="s">
        <v>18</v>
      </c>
      <c r="F602" s="579">
        <v>12</v>
      </c>
      <c r="G602" s="126">
        <v>11.3</v>
      </c>
      <c r="H602" s="571">
        <v>11</v>
      </c>
      <c r="I602" s="143"/>
    </row>
    <row r="603" spans="1:9" s="144" customFormat="1" ht="19.5" customHeight="1">
      <c r="A603" s="36">
        <v>473</v>
      </c>
      <c r="B603" s="558" t="s">
        <v>615</v>
      </c>
      <c r="C603" s="455"/>
      <c r="D603" s="559"/>
      <c r="E603" s="578" t="s">
        <v>18</v>
      </c>
      <c r="F603" s="579">
        <v>12</v>
      </c>
      <c r="G603" s="126">
        <v>11.3</v>
      </c>
      <c r="H603" s="571">
        <v>11</v>
      </c>
      <c r="I603" s="143"/>
    </row>
    <row r="604" spans="1:9" s="144" customFormat="1" ht="19.5" customHeight="1">
      <c r="A604" s="557">
        <v>474</v>
      </c>
      <c r="B604" s="558" t="s">
        <v>616</v>
      </c>
      <c r="C604" s="455"/>
      <c r="D604" s="559"/>
      <c r="E604" s="578" t="s">
        <v>18</v>
      </c>
      <c r="F604" s="579">
        <v>27</v>
      </c>
      <c r="G604" s="126">
        <v>25.5</v>
      </c>
      <c r="H604" s="571">
        <v>24.7</v>
      </c>
      <c r="I604" s="143"/>
    </row>
    <row r="605" spans="1:9" s="144" customFormat="1" ht="19.5" customHeight="1">
      <c r="A605" s="36">
        <f aca="true" t="shared" si="12" ref="A605:A607">IF(F605&lt;&gt;"",MAX(A$1:A604)+1,"")</f>
        <v>481</v>
      </c>
      <c r="B605" s="558" t="s">
        <v>617</v>
      </c>
      <c r="C605" s="455"/>
      <c r="D605" s="559"/>
      <c r="E605" s="578" t="s">
        <v>18</v>
      </c>
      <c r="F605" s="579">
        <v>27</v>
      </c>
      <c r="G605" s="126">
        <v>25.5</v>
      </c>
      <c r="H605" s="571">
        <v>24.7</v>
      </c>
      <c r="I605" s="143"/>
    </row>
    <row r="606" spans="1:9" s="144" customFormat="1" ht="19.5" customHeight="1">
      <c r="A606" s="36">
        <f t="shared" si="12"/>
        <v>482</v>
      </c>
      <c r="B606" s="558" t="s">
        <v>618</v>
      </c>
      <c r="C606" s="455"/>
      <c r="D606" s="559"/>
      <c r="E606" s="578" t="s">
        <v>18</v>
      </c>
      <c r="F606" s="579">
        <v>27</v>
      </c>
      <c r="G606" s="126">
        <v>25.5</v>
      </c>
      <c r="H606" s="571">
        <v>24.7</v>
      </c>
      <c r="I606" s="143"/>
    </row>
    <row r="607" spans="1:9" s="144" customFormat="1" ht="19.5" customHeight="1">
      <c r="A607" s="36">
        <f t="shared" si="12"/>
        <v>483</v>
      </c>
      <c r="B607" s="558" t="s">
        <v>619</v>
      </c>
      <c r="C607" s="455"/>
      <c r="D607" s="559"/>
      <c r="E607" s="578" t="s">
        <v>18</v>
      </c>
      <c r="F607" s="579">
        <v>27</v>
      </c>
      <c r="G607" s="126">
        <v>26</v>
      </c>
      <c r="H607" s="571">
        <v>25.3</v>
      </c>
      <c r="I607" s="143"/>
    </row>
    <row r="608" spans="1:9" s="144" customFormat="1" ht="19.5" customHeight="1">
      <c r="A608" s="36">
        <v>474</v>
      </c>
      <c r="B608" s="558" t="s">
        <v>620</v>
      </c>
      <c r="C608" s="455"/>
      <c r="D608" s="559"/>
      <c r="E608" s="578" t="s">
        <v>18</v>
      </c>
      <c r="F608" s="579">
        <v>27</v>
      </c>
      <c r="G608" s="126">
        <v>26</v>
      </c>
      <c r="H608" s="571">
        <v>25.3</v>
      </c>
      <c r="I608" s="143"/>
    </row>
    <row r="609" spans="1:9" s="144" customFormat="1" ht="19.5" customHeight="1">
      <c r="A609" s="557">
        <v>475</v>
      </c>
      <c r="B609" s="580" t="s">
        <v>621</v>
      </c>
      <c r="C609" s="581"/>
      <c r="D609" s="582"/>
      <c r="E609" s="583" t="s">
        <v>18</v>
      </c>
      <c r="F609" s="584">
        <v>10</v>
      </c>
      <c r="G609" s="137">
        <v>9.5</v>
      </c>
      <c r="H609" s="585">
        <v>9.3</v>
      </c>
      <c r="I609" s="143"/>
    </row>
    <row r="610" spans="1:9" s="144" customFormat="1" ht="19.5" customHeight="1">
      <c r="A610" s="36">
        <f aca="true" t="shared" si="13" ref="A610:A612">IF(F610&lt;&gt;"",MAX(A$1:A609)+1,"")</f>
        <v>484</v>
      </c>
      <c r="B610" s="558" t="s">
        <v>622</v>
      </c>
      <c r="C610" s="455"/>
      <c r="D610" s="559"/>
      <c r="E610" s="578" t="s">
        <v>18</v>
      </c>
      <c r="F610" s="579">
        <v>15</v>
      </c>
      <c r="G610" s="126">
        <v>13.5</v>
      </c>
      <c r="H610" s="571">
        <v>12.9</v>
      </c>
      <c r="I610" s="143"/>
    </row>
    <row r="611" spans="1:9" s="144" customFormat="1" ht="19.5" customHeight="1">
      <c r="A611" s="36">
        <f t="shared" si="13"/>
        <v>485</v>
      </c>
      <c r="B611" s="558" t="s">
        <v>623</v>
      </c>
      <c r="C611" s="455"/>
      <c r="D611" s="559"/>
      <c r="E611" s="578" t="s">
        <v>18</v>
      </c>
      <c r="F611" s="579">
        <v>33</v>
      </c>
      <c r="G611" s="126">
        <v>31.5</v>
      </c>
      <c r="H611" s="571">
        <v>30.5</v>
      </c>
      <c r="I611" s="143"/>
    </row>
    <row r="612" spans="1:9" s="144" customFormat="1" ht="19.5" customHeight="1">
      <c r="A612" s="36">
        <f t="shared" si="13"/>
        <v>486</v>
      </c>
      <c r="B612" s="558" t="s">
        <v>624</v>
      </c>
      <c r="C612" s="455"/>
      <c r="D612" s="559"/>
      <c r="E612" s="578" t="s">
        <v>18</v>
      </c>
      <c r="F612" s="579">
        <v>32</v>
      </c>
      <c r="G612" s="126">
        <v>30</v>
      </c>
      <c r="H612" s="571">
        <v>28.9</v>
      </c>
      <c r="I612" s="143"/>
    </row>
    <row r="613" spans="1:9" s="144" customFormat="1" ht="19.5" customHeight="1">
      <c r="A613" s="36">
        <v>475</v>
      </c>
      <c r="B613" s="558" t="s">
        <v>625</v>
      </c>
      <c r="C613" s="455"/>
      <c r="D613" s="559"/>
      <c r="E613" s="578" t="s">
        <v>18</v>
      </c>
      <c r="F613" s="579">
        <v>32</v>
      </c>
      <c r="G613" s="126">
        <v>30</v>
      </c>
      <c r="H613" s="571">
        <v>28.9</v>
      </c>
      <c r="I613" s="143"/>
    </row>
    <row r="614" spans="1:9" s="144" customFormat="1" ht="19.5" customHeight="1">
      <c r="A614" s="557">
        <v>476</v>
      </c>
      <c r="B614" s="558" t="s">
        <v>626</v>
      </c>
      <c r="C614" s="455"/>
      <c r="D614" s="559"/>
      <c r="E614" s="578" t="s">
        <v>18</v>
      </c>
      <c r="F614" s="579">
        <v>25</v>
      </c>
      <c r="G614" s="126">
        <v>24</v>
      </c>
      <c r="H614" s="571">
        <v>23.5</v>
      </c>
      <c r="I614" s="143"/>
    </row>
    <row r="615" spans="1:9" s="144" customFormat="1" ht="19.5" customHeight="1">
      <c r="A615" s="36">
        <f>IF(F615&lt;&gt;"",MAX(A$1:A614)+1,"")</f>
        <v>487</v>
      </c>
      <c r="B615" s="558" t="s">
        <v>627</v>
      </c>
      <c r="C615" s="455"/>
      <c r="D615" s="559"/>
      <c r="E615" s="578" t="s">
        <v>18</v>
      </c>
      <c r="F615" s="579">
        <v>19</v>
      </c>
      <c r="G615" s="126">
        <v>18</v>
      </c>
      <c r="H615" s="571">
        <v>17.5</v>
      </c>
      <c r="I615" s="143"/>
    </row>
    <row r="616" spans="1:9" s="144" customFormat="1" ht="19.5" customHeight="1">
      <c r="A616" s="36">
        <v>476</v>
      </c>
      <c r="B616" s="558" t="s">
        <v>628</v>
      </c>
      <c r="C616" s="455"/>
      <c r="D616" s="559"/>
      <c r="E616" s="578" t="s">
        <v>18</v>
      </c>
      <c r="F616" s="579">
        <v>34</v>
      </c>
      <c r="G616" s="126">
        <v>32</v>
      </c>
      <c r="H616" s="571">
        <v>31.2</v>
      </c>
      <c r="I616" s="143"/>
    </row>
    <row r="617" spans="1:9" s="144" customFormat="1" ht="19.5" customHeight="1">
      <c r="A617" s="557">
        <v>477</v>
      </c>
      <c r="B617" s="586" t="s">
        <v>629</v>
      </c>
      <c r="C617" s="586"/>
      <c r="D617" s="586"/>
      <c r="E617" s="587" t="s">
        <v>630</v>
      </c>
      <c r="F617" s="588">
        <v>30</v>
      </c>
      <c r="G617" s="589"/>
      <c r="H617" s="590"/>
      <c r="I617" s="143"/>
    </row>
    <row r="618" spans="1:9" s="144" customFormat="1" ht="19.5" customHeight="1">
      <c r="A618" s="36">
        <f>IF(F618&lt;&gt;"",MAX(A$1:A617)+1,"")</f>
        <v>488</v>
      </c>
      <c r="B618" s="591" t="s">
        <v>631</v>
      </c>
      <c r="C618" s="591"/>
      <c r="D618" s="591"/>
      <c r="E618" s="592"/>
      <c r="F618" s="593">
        <v>43</v>
      </c>
      <c r="G618" s="594">
        <v>40</v>
      </c>
      <c r="H618" s="595">
        <v>38.9</v>
      </c>
      <c r="I618" s="143"/>
    </row>
    <row r="619" spans="1:9" s="177" customFormat="1" ht="21.75" customHeight="1">
      <c r="A619" s="36">
        <v>477</v>
      </c>
      <c r="B619" s="596" t="s">
        <v>632</v>
      </c>
      <c r="C619" s="596"/>
      <c r="D619" s="596"/>
      <c r="E619" s="587" t="s">
        <v>630</v>
      </c>
      <c r="F619" s="588">
        <v>36</v>
      </c>
      <c r="G619" s="589">
        <v>32</v>
      </c>
      <c r="H619" s="590">
        <v>31.3</v>
      </c>
      <c r="I619" s="176"/>
    </row>
    <row r="620" spans="1:9" s="177" customFormat="1" ht="21.75" customHeight="1">
      <c r="A620" s="557">
        <v>478</v>
      </c>
      <c r="B620" s="201" t="s">
        <v>633</v>
      </c>
      <c r="C620" s="201"/>
      <c r="D620" s="201"/>
      <c r="E620" s="61" t="s">
        <v>634</v>
      </c>
      <c r="F620" s="561">
        <v>25</v>
      </c>
      <c r="G620" s="126">
        <v>24</v>
      </c>
      <c r="H620" s="562"/>
      <c r="I620" s="176"/>
    </row>
    <row r="621" spans="1:9" s="177" customFormat="1" ht="21.75" customHeight="1">
      <c r="A621" s="36">
        <f>IF(F621&lt;&gt;"",MAX(A$1:A620)+1,"")</f>
        <v>489</v>
      </c>
      <c r="B621" s="201" t="s">
        <v>635</v>
      </c>
      <c r="C621" s="201"/>
      <c r="D621" s="201"/>
      <c r="E621" s="61" t="s">
        <v>634</v>
      </c>
      <c r="F621" s="561">
        <v>21</v>
      </c>
      <c r="G621" s="126">
        <v>20</v>
      </c>
      <c r="H621" s="562">
        <v>18.9</v>
      </c>
      <c r="I621" s="176"/>
    </row>
    <row r="622" spans="1:9" s="177" customFormat="1" ht="31.5" customHeight="1">
      <c r="A622" s="36">
        <v>478</v>
      </c>
      <c r="B622" s="597" t="s">
        <v>636</v>
      </c>
      <c r="C622" s="597"/>
      <c r="D622" s="597"/>
      <c r="E622" s="61" t="s">
        <v>634</v>
      </c>
      <c r="F622" s="561">
        <v>32</v>
      </c>
      <c r="G622" s="126">
        <v>30</v>
      </c>
      <c r="H622" s="562">
        <v>28.9</v>
      </c>
      <c r="I622" s="176"/>
    </row>
    <row r="623" spans="1:9" s="177" customFormat="1" ht="19.5" customHeight="1">
      <c r="A623" s="557">
        <v>479</v>
      </c>
      <c r="B623" s="209" t="s">
        <v>633</v>
      </c>
      <c r="C623" s="209"/>
      <c r="D623" s="209"/>
      <c r="E623" s="423" t="s">
        <v>637</v>
      </c>
      <c r="F623" s="561">
        <v>32</v>
      </c>
      <c r="G623" s="126">
        <v>30</v>
      </c>
      <c r="H623" s="562">
        <v>29.5</v>
      </c>
      <c r="I623" s="176"/>
    </row>
    <row r="624" spans="1:9" s="144" customFormat="1" ht="19.5" customHeight="1">
      <c r="A624" s="36">
        <f>IF(F624&lt;&gt;"",MAX(A$1:A623)+1,"")</f>
        <v>490</v>
      </c>
      <c r="B624" s="209" t="s">
        <v>638</v>
      </c>
      <c r="C624" s="209"/>
      <c r="D624" s="209"/>
      <c r="E624" s="423" t="s">
        <v>637</v>
      </c>
      <c r="F624" s="561">
        <v>32</v>
      </c>
      <c r="G624" s="126"/>
      <c r="H624" s="562"/>
      <c r="I624" s="143"/>
    </row>
    <row r="625" spans="1:9" s="144" customFormat="1" ht="23.25" customHeight="1">
      <c r="A625" s="36">
        <v>479</v>
      </c>
      <c r="B625" s="598" t="s">
        <v>639</v>
      </c>
      <c r="C625" s="598"/>
      <c r="D625" s="598"/>
      <c r="E625" s="599" t="s">
        <v>637</v>
      </c>
      <c r="F625" s="561">
        <v>21</v>
      </c>
      <c r="G625" s="126"/>
      <c r="H625" s="562"/>
      <c r="I625" s="143"/>
    </row>
    <row r="626" spans="1:9" s="144" customFormat="1" ht="24" customHeight="1">
      <c r="A626" s="600"/>
      <c r="B626" s="598"/>
      <c r="C626" s="598"/>
      <c r="D626" s="598"/>
      <c r="E626" s="601"/>
      <c r="F626" s="602"/>
      <c r="G626" s="603"/>
      <c r="H626" s="604"/>
      <c r="I626" s="143"/>
    </row>
    <row r="627" spans="1:9" s="144" customFormat="1" ht="19.5" customHeight="1" hidden="1">
      <c r="A627" s="600">
        <v>438</v>
      </c>
      <c r="B627" s="204" t="s">
        <v>640</v>
      </c>
      <c r="C627" s="204"/>
      <c r="D627" s="204"/>
      <c r="E627" s="605" t="s">
        <v>637</v>
      </c>
      <c r="F627" s="206">
        <f aca="true" t="shared" si="14" ref="F627:F628">ROUND(H627*1.07,1)</f>
        <v>29</v>
      </c>
      <c r="G627" s="606">
        <f aca="true" t="shared" si="15" ref="G627:G628">ROUND(H627*1.03,1)</f>
        <v>27.9</v>
      </c>
      <c r="H627" s="607">
        <v>27.1</v>
      </c>
      <c r="I627" s="143"/>
    </row>
    <row r="628" spans="1:9" s="144" customFormat="1" ht="24" customHeight="1" hidden="1">
      <c r="A628" s="608">
        <v>439</v>
      </c>
      <c r="B628" s="214" t="s">
        <v>641</v>
      </c>
      <c r="C628" s="214"/>
      <c r="D628" s="214"/>
      <c r="E628" s="609" t="s">
        <v>637</v>
      </c>
      <c r="F628" s="216">
        <f t="shared" si="14"/>
        <v>29</v>
      </c>
      <c r="G628" s="610">
        <f t="shared" si="15"/>
        <v>27.9</v>
      </c>
      <c r="H628" s="611">
        <v>27.1</v>
      </c>
      <c r="I628" s="143"/>
    </row>
    <row r="629" spans="1:8" ht="22.5">
      <c r="A629" s="612"/>
      <c r="B629" s="613"/>
      <c r="C629" s="613"/>
      <c r="D629" s="8" t="s">
        <v>642</v>
      </c>
      <c r="E629" s="8"/>
      <c r="F629" s="8"/>
      <c r="G629" s="613"/>
      <c r="H629" s="614"/>
    </row>
    <row r="630" spans="2:8" ht="22.5">
      <c r="B630" s="613"/>
      <c r="C630" s="613"/>
      <c r="D630" s="8" t="s">
        <v>643</v>
      </c>
      <c r="E630" s="8"/>
      <c r="F630" s="8"/>
      <c r="G630" s="613"/>
      <c r="H630" s="614"/>
    </row>
    <row r="631" ht="26.25" customHeight="1"/>
  </sheetData>
  <sheetProtection selectLockedCells="1" selectUnlockedCells="1"/>
  <mergeCells count="265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2:D22"/>
    <mergeCell ref="B23:D23"/>
    <mergeCell ref="B24:D24"/>
    <mergeCell ref="B25:D25"/>
    <mergeCell ref="B26:D26"/>
    <mergeCell ref="B27:D27"/>
    <mergeCell ref="B28:D28"/>
    <mergeCell ref="D33:E33"/>
    <mergeCell ref="B41:D41"/>
    <mergeCell ref="B48:D48"/>
    <mergeCell ref="B60:D60"/>
    <mergeCell ref="B61:D61"/>
    <mergeCell ref="B62:D62"/>
    <mergeCell ref="B63:D63"/>
    <mergeCell ref="B66:D66"/>
    <mergeCell ref="B67:D67"/>
    <mergeCell ref="D68:F68"/>
    <mergeCell ref="B72:D72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5:D85"/>
    <mergeCell ref="B86:D86"/>
    <mergeCell ref="B87:D87"/>
    <mergeCell ref="B88:D88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5:D105"/>
    <mergeCell ref="B106:D106"/>
    <mergeCell ref="B107:D107"/>
    <mergeCell ref="B108:D108"/>
    <mergeCell ref="B109:H109"/>
    <mergeCell ref="B110:H110"/>
    <mergeCell ref="B111:D111"/>
    <mergeCell ref="B112:D112"/>
    <mergeCell ref="B113:D113"/>
    <mergeCell ref="B114:D114"/>
    <mergeCell ref="B115:D115"/>
    <mergeCell ref="B116:D116"/>
    <mergeCell ref="B118:D118"/>
    <mergeCell ref="B121:D121"/>
    <mergeCell ref="B122:D122"/>
    <mergeCell ref="B123:D123"/>
    <mergeCell ref="B126:D126"/>
    <mergeCell ref="B128:D128"/>
    <mergeCell ref="B132:D132"/>
    <mergeCell ref="B133:D133"/>
    <mergeCell ref="B136:D136"/>
    <mergeCell ref="B137:D137"/>
    <mergeCell ref="B138:D138"/>
    <mergeCell ref="B139:D139"/>
    <mergeCell ref="B168:D168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H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G192"/>
    <mergeCell ref="B193:D193"/>
    <mergeCell ref="B194:D194"/>
    <mergeCell ref="B195:D195"/>
    <mergeCell ref="B196:D196"/>
    <mergeCell ref="B200:D200"/>
    <mergeCell ref="B201:D201"/>
    <mergeCell ref="B202:D202"/>
    <mergeCell ref="B207:D207"/>
    <mergeCell ref="B219:D219"/>
    <mergeCell ref="B220:D220"/>
    <mergeCell ref="B232:D232"/>
    <mergeCell ref="B238:D238"/>
    <mergeCell ref="B244:D244"/>
    <mergeCell ref="B250:D250"/>
    <mergeCell ref="B253:E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75:H275"/>
    <mergeCell ref="B276:H276"/>
    <mergeCell ref="B277:D277"/>
    <mergeCell ref="B278:D278"/>
    <mergeCell ref="B279:D279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6:D316"/>
    <mergeCell ref="B318:D318"/>
    <mergeCell ref="B322:H322"/>
    <mergeCell ref="B326:D326"/>
    <mergeCell ref="B327:D327"/>
    <mergeCell ref="B328:D328"/>
    <mergeCell ref="B329:D329"/>
    <mergeCell ref="B339:H339"/>
    <mergeCell ref="B350:I350"/>
    <mergeCell ref="B351:D351"/>
    <mergeCell ref="B354:D354"/>
    <mergeCell ref="B358:D358"/>
    <mergeCell ref="B359:D359"/>
    <mergeCell ref="B369:D369"/>
    <mergeCell ref="B370:D370"/>
    <mergeCell ref="B371:D371"/>
    <mergeCell ref="B381:D381"/>
    <mergeCell ref="B382:D382"/>
    <mergeCell ref="B383:D383"/>
    <mergeCell ref="B384:D384"/>
    <mergeCell ref="B386:I386"/>
    <mergeCell ref="B387:D387"/>
    <mergeCell ref="B389:D389"/>
    <mergeCell ref="B390:D390"/>
    <mergeCell ref="B391:D391"/>
    <mergeCell ref="B394:D394"/>
    <mergeCell ref="B396:D396"/>
    <mergeCell ref="B397:D397"/>
    <mergeCell ref="B399:D399"/>
    <mergeCell ref="B400:D400"/>
    <mergeCell ref="B401:D401"/>
    <mergeCell ref="B403:D403"/>
    <mergeCell ref="B405:D405"/>
    <mergeCell ref="B406:D406"/>
    <mergeCell ref="B407:D407"/>
    <mergeCell ref="B409:I409"/>
    <mergeCell ref="B410:D410"/>
    <mergeCell ref="B411:D411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2:D432"/>
    <mergeCell ref="B437:I437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D448:E448"/>
    <mergeCell ref="B449:H449"/>
    <mergeCell ref="B454:D454"/>
    <mergeCell ref="B456:D456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D485:G485"/>
    <mergeCell ref="B486:D486"/>
    <mergeCell ref="B510:D510"/>
    <mergeCell ref="B514:D514"/>
    <mergeCell ref="B517:D517"/>
    <mergeCell ref="B518:D518"/>
    <mergeCell ref="B519:D519"/>
    <mergeCell ref="B521:D521"/>
    <mergeCell ref="B522:D522"/>
    <mergeCell ref="B524:H524"/>
    <mergeCell ref="B525:D525"/>
    <mergeCell ref="D555:E555"/>
    <mergeCell ref="B572:H572"/>
    <mergeCell ref="B596:D596"/>
    <mergeCell ref="B597:D597"/>
    <mergeCell ref="B617:D617"/>
    <mergeCell ref="B619:D619"/>
    <mergeCell ref="B620:D620"/>
    <mergeCell ref="B623:D623"/>
    <mergeCell ref="B624:D624"/>
    <mergeCell ref="B625:D625"/>
    <mergeCell ref="B626:D626"/>
    <mergeCell ref="B627:D627"/>
    <mergeCell ref="B628:D628"/>
    <mergeCell ref="D629:F629"/>
    <mergeCell ref="D630:F630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15" t="s">
        <v>9</v>
      </c>
      <c r="B1" s="615"/>
      <c r="C1" s="615"/>
      <c r="D1" s="616" t="s">
        <v>10</v>
      </c>
      <c r="E1" s="616"/>
      <c r="F1" s="617" t="s">
        <v>644</v>
      </c>
      <c r="G1" s="618" t="s">
        <v>645</v>
      </c>
      <c r="H1" s="619" t="s">
        <v>12</v>
      </c>
      <c r="I1" s="620" t="s">
        <v>646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Опт!B121</f>
        <v>0</v>
      </c>
      <c r="B4">
        <f>Опт!C121</f>
        <v>0</v>
      </c>
      <c r="C4">
        <f>Опт!D121</f>
        <v>0</v>
      </c>
      <c r="D4">
        <f>Опт!E121</f>
        <v>0</v>
      </c>
      <c r="E4" t="e">
        <f>Опт!#REF!</f>
        <v>#REF!</v>
      </c>
      <c r="F4" s="621">
        <f>Опт!H121</f>
        <v>45.6</v>
      </c>
      <c r="G4" t="e">
        <f>Опт!#REF!</f>
        <v>#REF!</v>
      </c>
      <c r="H4" s="621">
        <f>Опт!H121</f>
        <v>45.6</v>
      </c>
      <c r="I4" s="621">
        <f>Опт!H121</f>
        <v>45.6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21">
        <f>Опт!H128</f>
        <v>69.8</v>
      </c>
      <c r="G17" t="e">
        <f>Опт!#REF!</f>
        <v>#REF!</v>
      </c>
      <c r="H17" s="621">
        <f>Опт!H128</f>
        <v>69.8</v>
      </c>
      <c r="I17" s="621">
        <f>Опт!H128</f>
        <v>69.8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15" t="s">
        <v>9</v>
      </c>
      <c r="B1" s="615"/>
      <c r="C1" s="615"/>
      <c r="D1" s="616" t="s">
        <v>10</v>
      </c>
      <c r="E1" s="616"/>
      <c r="F1" s="617" t="s">
        <v>644</v>
      </c>
      <c r="G1" s="618" t="s">
        <v>645</v>
      </c>
      <c r="H1" s="619" t="s">
        <v>12</v>
      </c>
      <c r="I1" s="620" t="s">
        <v>646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Опт!$BO$127</f>
        <v>0</v>
      </c>
      <c r="F71" t="e">
        <f>Опт!#REF!</f>
        <v>#REF!</v>
      </c>
      <c r="G71">
        <f>Опт!$BO$127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Опт!$ET$259</f>
        <v>0</v>
      </c>
      <c r="B72">
        <f>Опт!$ET$259</f>
        <v>0</v>
      </c>
      <c r="C72">
        <f>Опт!$ET$259</f>
        <v>0</v>
      </c>
      <c r="D72">
        <f>Опт!$ET$259</f>
        <v>0</v>
      </c>
      <c r="E72">
        <f>Опт!$BO$127</f>
        <v>0</v>
      </c>
      <c r="F72">
        <f>Опт!$ET$259</f>
        <v>0</v>
      </c>
      <c r="G72">
        <f>Опт!$BO$127</f>
        <v>0</v>
      </c>
      <c r="H72">
        <f>Опт!$ET$259</f>
        <v>0</v>
      </c>
      <c r="I72">
        <f>Опт!$ET$259</f>
        <v>0</v>
      </c>
      <c r="J72" t="e">
        <f>Опт!#REF!</f>
        <v>#REF!</v>
      </c>
    </row>
    <row r="73" spans="1:10" ht="11.25">
      <c r="A73">
        <f>Опт!$ET$259</f>
        <v>0</v>
      </c>
      <c r="B73">
        <f>Опт!$ET$259</f>
        <v>0</v>
      </c>
      <c r="C73">
        <f>Опт!$ET$259</f>
        <v>0</v>
      </c>
      <c r="D73">
        <f>Опт!$ET$259</f>
        <v>0</v>
      </c>
      <c r="E73" t="e">
        <f>Опт!#REF!</f>
        <v>#REF!</v>
      </c>
      <c r="F73">
        <f>Опт!$ET$259</f>
        <v>0</v>
      </c>
      <c r="G73" t="e">
        <f>Опт!#REF!</f>
        <v>#REF!</v>
      </c>
      <c r="H73">
        <f>Опт!$ET$259</f>
        <v>0</v>
      </c>
      <c r="I73">
        <f>Опт!$ET$259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15" t="s">
        <v>9</v>
      </c>
      <c r="B1" s="615"/>
      <c r="C1" s="615"/>
      <c r="D1" s="616" t="s">
        <v>10</v>
      </c>
      <c r="E1" s="616"/>
      <c r="F1" s="617" t="s">
        <v>644</v>
      </c>
      <c r="G1" s="618" t="s">
        <v>645</v>
      </c>
      <c r="H1" s="619" t="s">
        <v>12</v>
      </c>
      <c r="I1" s="620" t="s">
        <v>646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621" t="e">
        <f>Опт!#REF!</f>
        <v>#REF!</v>
      </c>
      <c r="G6" t="e">
        <f>Опт!#REF!</f>
        <v>#REF!</v>
      </c>
      <c r="H6" s="621" t="e">
        <f>Опт!#REF!</f>
        <v>#REF!</v>
      </c>
      <c r="I6" s="621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Опт!$DC$173</f>
        <v>0</v>
      </c>
      <c r="F19" t="e">
        <f>Опт!#REF!</f>
        <v>#REF!</v>
      </c>
      <c r="G19">
        <f>Опт!$DC$173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Опт!$DM$220</f>
        <v>0</v>
      </c>
      <c r="B20">
        <f>Опт!$DM$220</f>
        <v>0</v>
      </c>
      <c r="C20">
        <f>Опт!$DM$220</f>
        <v>0</v>
      </c>
      <c r="D20">
        <f>Опт!$DM$220</f>
        <v>0</v>
      </c>
      <c r="E20">
        <f>Опт!$DC$173</f>
        <v>0</v>
      </c>
      <c r="F20">
        <f>Опт!$DM$220</f>
        <v>0</v>
      </c>
      <c r="G20">
        <f>Опт!$DC$173</f>
        <v>0</v>
      </c>
      <c r="H20">
        <f>Опт!$DM$220</f>
        <v>0</v>
      </c>
      <c r="I20">
        <f>Опт!$DM$220</f>
        <v>0</v>
      </c>
    </row>
    <row r="21" spans="1:9" ht="11.25">
      <c r="A21">
        <f>Опт!$DM$220</f>
        <v>0</v>
      </c>
      <c r="B21">
        <f>Опт!$DM$220</f>
        <v>0</v>
      </c>
      <c r="C21">
        <f>Опт!$DM$220</f>
        <v>0</v>
      </c>
      <c r="D21">
        <f>Опт!$DM$220</f>
        <v>0</v>
      </c>
      <c r="E21" t="e">
        <f>Опт!#REF!</f>
        <v>#REF!</v>
      </c>
      <c r="F21">
        <f>Опт!$DM$220</f>
        <v>0</v>
      </c>
      <c r="G21" t="e">
        <f>Опт!#REF!</f>
        <v>#REF!</v>
      </c>
      <c r="H21">
        <f>Опт!$DM$220</f>
        <v>0</v>
      </c>
      <c r="I21">
        <f>Опт!$DM$220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21" t="e">
        <f>Опт!#REF!</f>
        <v>#REF!</v>
      </c>
      <c r="G31" t="e">
        <f>Опт!#REF!</f>
        <v>#REF!</v>
      </c>
      <c r="H31" s="621" t="e">
        <f>Опт!#REF!</f>
        <v>#REF!</v>
      </c>
      <c r="I31" s="621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Опт!$DM$220</f>
        <v>0</v>
      </c>
      <c r="F36" t="e">
        <f>Опт!#REF!</f>
        <v>#REF!</v>
      </c>
      <c r="G36">
        <f>Опт!$DM$220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Опт!$DM$220</f>
        <v>0</v>
      </c>
      <c r="F37" t="e">
        <f>Опт!#REF!</f>
        <v>#REF!</v>
      </c>
      <c r="G37">
        <f>Опт!$DM$220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Опт!B253</f>
        <v>0</v>
      </c>
      <c r="B50">
        <f>Опт!C253</f>
        <v>0</v>
      </c>
      <c r="C50">
        <f>Опт!D253</f>
        <v>0</v>
      </c>
      <c r="D50">
        <f>Опт!E253</f>
        <v>0</v>
      </c>
      <c r="E50" t="e">
        <f>Опт!#REF!</f>
        <v>#REF!</v>
      </c>
      <c r="F50">
        <f>Опт!H253</f>
        <v>0</v>
      </c>
      <c r="G50" t="e">
        <f>Опт!#REF!</f>
        <v>#REF!</v>
      </c>
      <c r="H50">
        <f>Опт!H253</f>
        <v>0</v>
      </c>
      <c r="I50">
        <f>Опт!H253</f>
        <v>0</v>
      </c>
    </row>
    <row r="51" spans="1:9" ht="11.25">
      <c r="A51">
        <f>Опт!B254</f>
        <v>0</v>
      </c>
      <c r="B51">
        <f>Опт!C254</f>
        <v>0</v>
      </c>
      <c r="C51">
        <f>Опт!D254</f>
        <v>0</v>
      </c>
      <c r="D51">
        <f>Опт!E254</f>
        <v>0</v>
      </c>
      <c r="E51" t="e">
        <f>Опт!#REF!</f>
        <v>#REF!</v>
      </c>
      <c r="F51" s="621">
        <f>Опт!H254</f>
        <v>0</v>
      </c>
      <c r="G51" t="e">
        <f>Опт!#REF!</f>
        <v>#REF!</v>
      </c>
      <c r="H51" s="621">
        <f>Опт!H254</f>
        <v>0</v>
      </c>
      <c r="I51" s="621">
        <f>Опт!H254</f>
        <v>0</v>
      </c>
    </row>
    <row r="52" spans="1:9" ht="11.25">
      <c r="A52">
        <f>Опт!B255</f>
        <v>0</v>
      </c>
      <c r="B52">
        <f>Опт!C255</f>
        <v>0</v>
      </c>
      <c r="C52">
        <f>Опт!D255</f>
        <v>0</v>
      </c>
      <c r="D52">
        <f>Опт!E255</f>
        <v>0</v>
      </c>
      <c r="E52" t="e">
        <f>Опт!#REF!</f>
        <v>#REF!</v>
      </c>
      <c r="F52" s="621">
        <f>Опт!H255</f>
        <v>0</v>
      </c>
      <c r="G52" t="e">
        <f>Опт!#REF!</f>
        <v>#REF!</v>
      </c>
      <c r="H52" s="621">
        <f>Опт!H255</f>
        <v>0</v>
      </c>
      <c r="I52" s="621">
        <f>Опт!H255</f>
        <v>0</v>
      </c>
    </row>
    <row r="53" spans="1:9" ht="11.25">
      <c r="A53">
        <f>Опт!B256</f>
        <v>0</v>
      </c>
      <c r="B53">
        <f>Опт!C256</f>
        <v>0</v>
      </c>
      <c r="C53">
        <f>Опт!D256</f>
        <v>0</v>
      </c>
      <c r="D53">
        <f>Опт!E256</f>
        <v>0</v>
      </c>
      <c r="E53" t="e">
        <f>Опт!#REF!</f>
        <v>#REF!</v>
      </c>
      <c r="F53" s="621">
        <f>Опт!H256</f>
        <v>0</v>
      </c>
      <c r="G53" t="e">
        <f>Опт!#REF!</f>
        <v>#REF!</v>
      </c>
      <c r="H53" s="621">
        <f>Опт!H256</f>
        <v>0</v>
      </c>
      <c r="I53" s="621">
        <f>Опт!H256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Опт!B258</f>
        <v>0</v>
      </c>
      <c r="B55">
        <f>Опт!C258</f>
        <v>0</v>
      </c>
      <c r="C55">
        <f>Опт!D258</f>
        <v>0</v>
      </c>
      <c r="D55">
        <f>Опт!E258</f>
        <v>0</v>
      </c>
      <c r="E55" t="e">
        <f>Опт!#REF!</f>
        <v>#REF!</v>
      </c>
      <c r="F55" s="621">
        <f>Опт!H258</f>
        <v>0</v>
      </c>
      <c r="G55" t="e">
        <f>Опт!#REF!</f>
        <v>#REF!</v>
      </c>
      <c r="H55" s="621">
        <f>Опт!H258</f>
        <v>0</v>
      </c>
      <c r="I55" s="621">
        <f>Опт!H258</f>
        <v>0</v>
      </c>
    </row>
    <row r="56" spans="1:9" ht="11.25">
      <c r="A56">
        <f>Опт!B259</f>
        <v>0</v>
      </c>
      <c r="B56">
        <f>Опт!C259</f>
        <v>0</v>
      </c>
      <c r="C56">
        <f>Опт!D259</f>
        <v>0</v>
      </c>
      <c r="D56">
        <f>Опт!E259</f>
        <v>0</v>
      </c>
      <c r="E56" t="e">
        <f>Опт!#REF!</f>
        <v>#REF!</v>
      </c>
      <c r="F56" s="621">
        <f>Опт!H259</f>
        <v>0</v>
      </c>
      <c r="G56" t="e">
        <f>Опт!#REF!</f>
        <v>#REF!</v>
      </c>
      <c r="H56" s="621">
        <f>Опт!H259</f>
        <v>0</v>
      </c>
      <c r="I56" s="621">
        <f>Опт!H259</f>
        <v>0</v>
      </c>
    </row>
    <row r="57" spans="1:9" ht="11.25">
      <c r="A57">
        <f>Опт!B260</f>
        <v>0</v>
      </c>
      <c r="B57">
        <f>Опт!C260</f>
        <v>0</v>
      </c>
      <c r="C57">
        <f>Опт!D260</f>
        <v>0</v>
      </c>
      <c r="D57">
        <f>Опт!E260</f>
        <v>0</v>
      </c>
      <c r="E57" t="e">
        <f>Опт!#REF!</f>
        <v>#REF!</v>
      </c>
      <c r="F57" s="621">
        <f>Опт!H260</f>
        <v>0</v>
      </c>
      <c r="G57" t="e">
        <f>Опт!#REF!</f>
        <v>#REF!</v>
      </c>
      <c r="H57" s="621">
        <f>Опт!H260</f>
        <v>0</v>
      </c>
      <c r="I57" s="621">
        <f>Опт!H260</f>
        <v>0</v>
      </c>
    </row>
    <row r="58" spans="1:9" ht="11.25">
      <c r="A58">
        <f>Опт!B261</f>
        <v>0</v>
      </c>
      <c r="B58">
        <f>Опт!C261</f>
        <v>0</v>
      </c>
      <c r="C58">
        <f>Опт!D261</f>
        <v>0</v>
      </c>
      <c r="D58">
        <f>Опт!E261</f>
        <v>0</v>
      </c>
      <c r="E58" t="e">
        <f>Опт!#REF!</f>
        <v>#REF!</v>
      </c>
      <c r="F58" s="621">
        <f>Опт!H261</f>
        <v>0</v>
      </c>
      <c r="G58" t="e">
        <f>Опт!#REF!</f>
        <v>#REF!</v>
      </c>
      <c r="H58" s="621">
        <f>Опт!H261</f>
        <v>0</v>
      </c>
      <c r="I58" s="621">
        <f>Опт!H261</f>
        <v>0</v>
      </c>
    </row>
    <row r="59" spans="1:9" ht="11.25">
      <c r="A59">
        <f>Опт!B262</f>
        <v>0</v>
      </c>
      <c r="B59">
        <f>Опт!C262</f>
        <v>0</v>
      </c>
      <c r="C59">
        <f>Опт!D262</f>
        <v>0</v>
      </c>
      <c r="D59">
        <f>Опт!E262</f>
        <v>0</v>
      </c>
      <c r="E59" t="e">
        <f>Опт!#REF!</f>
        <v>#REF!</v>
      </c>
      <c r="F59" s="621">
        <f>Опт!H262</f>
        <v>0</v>
      </c>
      <c r="G59" t="e">
        <f>Опт!#REF!</f>
        <v>#REF!</v>
      </c>
      <c r="H59" s="621">
        <f>Опт!H262</f>
        <v>0</v>
      </c>
      <c r="I59" s="621">
        <f>Опт!H262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Опт!B263</f>
        <v>0</v>
      </c>
      <c r="B61">
        <f>Опт!C263</f>
        <v>0</v>
      </c>
      <c r="C61">
        <f>Опт!D263</f>
        <v>0</v>
      </c>
      <c r="D61">
        <f>Опт!E263</f>
        <v>0</v>
      </c>
      <c r="E61" t="e">
        <f>Опт!#REF!</f>
        <v>#REF!</v>
      </c>
      <c r="F61" s="621">
        <f>Опт!H263</f>
        <v>0</v>
      </c>
      <c r="G61" t="e">
        <f>Опт!#REF!</f>
        <v>#REF!</v>
      </c>
      <c r="H61" s="621">
        <f>Опт!H263</f>
        <v>0</v>
      </c>
      <c r="I61" s="621">
        <f>Опт!H263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Опт!B276</f>
        <v>0</v>
      </c>
      <c r="B67">
        <f>Опт!C276</f>
        <v>0</v>
      </c>
      <c r="C67">
        <f>Опт!D276</f>
        <v>0</v>
      </c>
      <c r="D67">
        <f>Опт!E276</f>
        <v>0</v>
      </c>
      <c r="E67" t="e">
        <f>Опт!#REF!</f>
        <v>#REF!</v>
      </c>
      <c r="F67">
        <f>Опт!H276</f>
        <v>0</v>
      </c>
      <c r="G67" t="e">
        <f>Опт!#REF!</f>
        <v>#REF!</v>
      </c>
      <c r="H67">
        <f>Опт!H276</f>
        <v>0</v>
      </c>
      <c r="I67">
        <f>Опт!H276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Опт!$ET$259</f>
        <v>0</v>
      </c>
      <c r="F76" t="e">
        <f>Опт!#REF!</f>
        <v>#REF!</v>
      </c>
      <c r="G76">
        <f>Опт!$ET$259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Опт!$ET$259</f>
        <v>0</v>
      </c>
      <c r="F77" t="e">
        <f>Опт!#REF!</f>
        <v>#REF!</v>
      </c>
      <c r="G77">
        <f>Опт!$ET$259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Опт!$EU$260</f>
        <v>0</v>
      </c>
      <c r="F80" t="e">
        <f>Опт!#REF!</f>
        <v>#REF!</v>
      </c>
      <c r="G80">
        <f>Опт!$EU$260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Опт!$EU$260</f>
        <v>0</v>
      </c>
      <c r="F81" t="e">
        <f>Опт!#REF!</f>
        <v>#REF!</v>
      </c>
      <c r="G81">
        <f>Опт!$EU$260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Опт!$HC$394</f>
        <v>0</v>
      </c>
      <c r="B87">
        <f>Опт!$HC$394</f>
        <v>0</v>
      </c>
      <c r="C87">
        <f>Опт!$HC$394</f>
        <v>0</v>
      </c>
      <c r="D87">
        <f>Опт!$HC$394</f>
        <v>0</v>
      </c>
      <c r="E87" t="e">
        <f>Опт!#REF!</f>
        <v>#REF!</v>
      </c>
      <c r="F87">
        <f>Опт!$HC$394</f>
        <v>0</v>
      </c>
      <c r="G87" t="e">
        <f>Опт!#REF!</f>
        <v>#REF!</v>
      </c>
      <c r="H87">
        <f>Опт!$HC$394</f>
        <v>0</v>
      </c>
      <c r="I87">
        <f>Опт!$HC$394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621" t="e">
        <f>Опт!#REF!</f>
        <v>#REF!</v>
      </c>
      <c r="G89" t="e">
        <f>Опт!#REF!</f>
        <v>#REF!</v>
      </c>
      <c r="H89" s="621" t="e">
        <f>Опт!#REF!</f>
        <v>#REF!</v>
      </c>
      <c r="I89" s="621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Опт!$IA$396</f>
        <v>0</v>
      </c>
      <c r="B92">
        <f>Опт!$IA$396</f>
        <v>0</v>
      </c>
      <c r="C92">
        <f>Опт!$IA$396</f>
        <v>0</v>
      </c>
      <c r="D92">
        <f>Опт!$IA$396</f>
        <v>0</v>
      </c>
      <c r="E92" t="e">
        <f>Опт!#REF!</f>
        <v>#REF!</v>
      </c>
      <c r="F92">
        <f>Опт!$IA$396</f>
        <v>0</v>
      </c>
      <c r="G92" t="e">
        <f>Опт!#REF!</f>
        <v>#REF!</v>
      </c>
      <c r="H92">
        <f>Опт!$IA$396</f>
        <v>0</v>
      </c>
      <c r="I92">
        <f>Опт!$IA$396</f>
        <v>0</v>
      </c>
    </row>
    <row r="93" spans="1:9" ht="11.25">
      <c r="A93">
        <f>Опт!B354</f>
        <v>0</v>
      </c>
      <c r="B93">
        <f>Опт!C354</f>
        <v>0</v>
      </c>
      <c r="C93">
        <f>Опт!D354</f>
        <v>0</v>
      </c>
      <c r="D93">
        <f>Опт!E354</f>
        <v>0</v>
      </c>
      <c r="E93" t="e">
        <f>Опт!#REF!</f>
        <v>#REF!</v>
      </c>
      <c r="F93" s="621">
        <f>Опт!H354</f>
        <v>31.9</v>
      </c>
      <c r="G93" t="e">
        <f>Опт!#REF!</f>
        <v>#REF!</v>
      </c>
      <c r="H93" s="621">
        <f>Опт!H354</f>
        <v>31.9</v>
      </c>
      <c r="I93" s="621">
        <f>Опт!H354</f>
        <v>31.9</v>
      </c>
    </row>
    <row r="94" spans="1:9" ht="11.25">
      <c r="A94">
        <f>Опт!B358</f>
        <v>0</v>
      </c>
      <c r="B94">
        <f>Опт!C358</f>
        <v>0</v>
      </c>
      <c r="C94">
        <f>Опт!D358</f>
        <v>0</v>
      </c>
      <c r="D94">
        <f>Опт!E358</f>
        <v>0</v>
      </c>
      <c r="E94" t="e">
        <f>Опт!#REF!</f>
        <v>#REF!</v>
      </c>
      <c r="F94" s="621">
        <f>Опт!H358</f>
        <v>33.2</v>
      </c>
      <c r="G94" t="e">
        <f>Опт!#REF!</f>
        <v>#REF!</v>
      </c>
      <c r="H94" s="621">
        <f>Опт!H358</f>
        <v>33.2</v>
      </c>
      <c r="I94" s="621">
        <f>Опт!H358</f>
        <v>33.2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21" t="e">
        <f>Опт!#REF!</f>
        <v>#REF!</v>
      </c>
      <c r="G98" t="e">
        <f>Опт!#REF!</f>
        <v>#REF!</v>
      </c>
      <c r="H98" s="621" t="e">
        <f>Опт!#REF!</f>
        <v>#REF!</v>
      </c>
      <c r="I98" s="621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Опт!B390</f>
        <v>0</v>
      </c>
      <c r="B100">
        <f>Опт!C390</f>
        <v>0</v>
      </c>
      <c r="C100">
        <f>Опт!D390</f>
        <v>0</v>
      </c>
      <c r="D100">
        <f>Опт!E390</f>
        <v>0</v>
      </c>
      <c r="E100" t="e">
        <f>Опт!#REF!</f>
        <v>#REF!</v>
      </c>
      <c r="F100">
        <f>Опт!H390</f>
        <v>0</v>
      </c>
      <c r="G100" t="e">
        <f>Опт!#REF!</f>
        <v>#REF!</v>
      </c>
      <c r="H100">
        <f>Опт!H390</f>
        <v>0</v>
      </c>
      <c r="I100">
        <f>Опт!H390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Опт!$GG$353</f>
        <v>0</v>
      </c>
      <c r="F104" s="621" t="e">
        <f>Опт!#REF!</f>
        <v>#REF!</v>
      </c>
      <c r="G104">
        <f>Опт!$GG$353</f>
        <v>0</v>
      </c>
      <c r="H104" s="621" t="e">
        <f>Опт!#REF!</f>
        <v>#REF!</v>
      </c>
      <c r="I104" s="621" t="e">
        <f>Опт!#REF!</f>
        <v>#REF!</v>
      </c>
    </row>
    <row r="105" spans="1:9" ht="11.25">
      <c r="A105">
        <f>Опт!B391</f>
        <v>0</v>
      </c>
      <c r="B105">
        <f>Опт!C391</f>
        <v>0</v>
      </c>
      <c r="C105">
        <f>Опт!D391</f>
        <v>0</v>
      </c>
      <c r="D105">
        <f>Опт!E391</f>
        <v>0</v>
      </c>
      <c r="E105">
        <f>Опт!$GG$353</f>
        <v>0</v>
      </c>
      <c r="F105" s="621">
        <f>Опт!H391</f>
        <v>83.6</v>
      </c>
      <c r="G105">
        <f>Опт!$GG$353</f>
        <v>0</v>
      </c>
      <c r="H105" s="621">
        <f>Опт!H391</f>
        <v>83.6</v>
      </c>
      <c r="I105" s="621">
        <f>Опт!H391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21" t="e">
        <f>Опт!#REF!</f>
        <v>#REF!</v>
      </c>
      <c r="G109" t="e">
        <f>Опт!#REF!</f>
        <v>#REF!</v>
      </c>
      <c r="H109" s="621" t="e">
        <f>Опт!#REF!</f>
        <v>#REF!</v>
      </c>
      <c r="I109" s="621" t="e">
        <f>Опт!#REF!</f>
        <v>#REF!</v>
      </c>
    </row>
    <row r="110" spans="1:9" ht="11.25">
      <c r="A110">
        <f>Опт!B394</f>
        <v>0</v>
      </c>
      <c r="B110">
        <f>Опт!C394</f>
        <v>0</v>
      </c>
      <c r="C110">
        <f>Опт!D394</f>
        <v>0</v>
      </c>
      <c r="D110">
        <f>Опт!E394</f>
        <v>0</v>
      </c>
      <c r="E110" t="e">
        <f>Опт!#REF!</f>
        <v>#REF!</v>
      </c>
      <c r="F110" s="621">
        <f>Опт!H394</f>
        <v>80.7</v>
      </c>
      <c r="G110" t="e">
        <f>Опт!#REF!</f>
        <v>#REF!</v>
      </c>
      <c r="H110" s="621">
        <f>Опт!H394</f>
        <v>80.7</v>
      </c>
      <c r="I110" s="621">
        <f>Опт!H394</f>
        <v>80.7</v>
      </c>
    </row>
    <row r="111" spans="1:9" ht="11.25">
      <c r="A111">
        <f>Опт!$GJ$358</f>
        <v>0</v>
      </c>
      <c r="B111">
        <f>Опт!$GJ$358</f>
        <v>0</v>
      </c>
      <c r="C111">
        <f>Опт!$GJ$358</f>
        <v>0</v>
      </c>
      <c r="D111">
        <f>Опт!$GJ$358</f>
        <v>0</v>
      </c>
      <c r="E111">
        <f>Опт!$GJ$358</f>
        <v>0</v>
      </c>
      <c r="F111">
        <f>Опт!$GJ$358</f>
        <v>0</v>
      </c>
      <c r="G111">
        <f>Опт!$GJ$358</f>
        <v>0</v>
      </c>
      <c r="H111">
        <f>Опт!$GJ$358</f>
        <v>0</v>
      </c>
      <c r="I111">
        <f>Опт!$GJ$358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Опт!$GS$381</f>
        <v>0</v>
      </c>
      <c r="B113">
        <f>Опт!$GS$381</f>
        <v>0</v>
      </c>
      <c r="C113">
        <f>Опт!$GS$381</f>
        <v>0</v>
      </c>
      <c r="D113">
        <f>Опт!$GS$381</f>
        <v>0</v>
      </c>
      <c r="E113">
        <f>Опт!$GS$381</f>
        <v>0</v>
      </c>
      <c r="F113">
        <f>Опт!$GS$381</f>
        <v>0</v>
      </c>
      <c r="G113">
        <f>Опт!$GS$381</f>
        <v>0</v>
      </c>
      <c r="H113">
        <f>Опт!$GS$381</f>
        <v>0</v>
      </c>
      <c r="I113">
        <f>Опт!$GS$381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Опт!$GS$381</f>
        <v>0</v>
      </c>
      <c r="F120" t="e">
        <f>Опт!#REF!</f>
        <v>#REF!</v>
      </c>
      <c r="G120">
        <f>Опт!$GS$381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Опт!$GT$382</f>
        <v>0</v>
      </c>
      <c r="F121" t="e">
        <f>Опт!#REF!</f>
        <v>#REF!</v>
      </c>
      <c r="G121">
        <f>Опт!$GT$382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Опт!$GU$383</f>
        <v>0</v>
      </c>
      <c r="F122" t="e">
        <f>Опт!#REF!</f>
        <v>#REF!</v>
      </c>
      <c r="G122">
        <f>Опт!$GU$383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Опт!$GV$384</f>
        <v>0</v>
      </c>
      <c r="F123" t="e">
        <f>Опт!#REF!</f>
        <v>#REF!</v>
      </c>
      <c r="G123">
        <f>Опт!$GV$384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Опт!$GX$389</f>
        <v>0</v>
      </c>
      <c r="F125" t="e">
        <f>Опт!#REF!</f>
        <v>#REF!</v>
      </c>
      <c r="G125">
        <f>Опт!$GX$389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Опт!$GY$390</f>
        <v>0</v>
      </c>
      <c r="F126" t="e">
        <f>Опт!#REF!</f>
        <v>#REF!</v>
      </c>
      <c r="G126">
        <f>Опт!$GY$390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21" t="e">
        <f>Опт!#REF!</f>
        <v>#REF!</v>
      </c>
      <c r="G127" t="e">
        <f>Опт!#REF!</f>
        <v>#REF!</v>
      </c>
      <c r="H127" s="621" t="e">
        <f>Опт!#REF!</f>
        <v>#REF!</v>
      </c>
      <c r="I127" s="621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Опт!$HA$391</f>
        <v>0</v>
      </c>
      <c r="F128" s="621" t="e">
        <f>Опт!#REF!</f>
        <v>#REF!</v>
      </c>
      <c r="G128">
        <f>Опт!$HA$391</f>
        <v>0</v>
      </c>
      <c r="H128" s="621" t="e">
        <f>Опт!#REF!</f>
        <v>#REF!</v>
      </c>
      <c r="I128" s="621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15" t="s">
        <v>9</v>
      </c>
      <c r="B1" s="615"/>
      <c r="C1" s="615"/>
      <c r="D1" s="616" t="s">
        <v>10</v>
      </c>
      <c r="E1" s="616"/>
      <c r="F1" s="617" t="s">
        <v>644</v>
      </c>
      <c r="G1" s="618" t="s">
        <v>645</v>
      </c>
      <c r="H1" s="619" t="s">
        <v>12</v>
      </c>
      <c r="I1" s="620" t="s">
        <v>646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Опт!$HC$394</f>
        <v>0</v>
      </c>
      <c r="F2" t="e">
        <f>Опт!#REF!</f>
        <v>#REF!</v>
      </c>
      <c r="G2">
        <f>Опт!$HC$394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Опт!$IG$401</f>
        <v>0</v>
      </c>
      <c r="B3">
        <f>Опт!$IG$401</f>
        <v>0</v>
      </c>
      <c r="C3">
        <f>Опт!$IG$401</f>
        <v>0</v>
      </c>
      <c r="D3">
        <f>Опт!$IG$401</f>
        <v>0</v>
      </c>
      <c r="E3">
        <f>Опт!$IG$401</f>
        <v>0</v>
      </c>
      <c r="F3">
        <f>Опт!$IG$401</f>
        <v>0</v>
      </c>
      <c r="G3">
        <f>Опт!$IG$401</f>
        <v>0</v>
      </c>
      <c r="H3">
        <f>Опт!$IG$401</f>
        <v>0</v>
      </c>
      <c r="I3">
        <f>Опт!$IG$401</f>
        <v>0</v>
      </c>
    </row>
    <row r="4" spans="1:9" ht="11.25">
      <c r="A4">
        <f>Опт!$AJ$440</f>
        <v>0</v>
      </c>
      <c r="B4">
        <f>Опт!$AJ$440</f>
        <v>0</v>
      </c>
      <c r="C4">
        <f>Опт!$AJ$440</f>
        <v>0</v>
      </c>
      <c r="D4">
        <f>Опт!$AJ$440</f>
        <v>0</v>
      </c>
      <c r="E4" t="e">
        <f>Опт!#REF!</f>
        <v>#REF!</v>
      </c>
      <c r="F4">
        <f>Опт!$AJ$440</f>
        <v>0</v>
      </c>
      <c r="G4" t="e">
        <f>Опт!#REF!</f>
        <v>#REF!</v>
      </c>
      <c r="H4">
        <f>Опт!$AJ$440</f>
        <v>0</v>
      </c>
      <c r="I4">
        <f>Опт!$AJ$440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21" t="e">
        <f>Опт!#REF!</f>
        <v>#REF!</v>
      </c>
      <c r="G5" t="e">
        <f>Опт!#REF!</f>
        <v>#REF!</v>
      </c>
      <c r="H5" s="621" t="e">
        <f>Опт!#REF!</f>
        <v>#REF!</v>
      </c>
      <c r="I5" s="621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21" t="e">
        <f>Опт!#REF!</f>
        <v>#REF!</v>
      </c>
      <c r="G7" t="e">
        <f>Опт!#REF!</f>
        <v>#REF!</v>
      </c>
      <c r="H7" s="621" t="e">
        <f>Опт!#REF!</f>
        <v>#REF!</v>
      </c>
      <c r="I7" s="621" t="e">
        <f>Опт!#REF!</f>
        <v>#REF!</v>
      </c>
    </row>
    <row r="8" spans="1:9" ht="11.25">
      <c r="A8">
        <f>Опт!$BG$456</f>
        <v>0</v>
      </c>
      <c r="B8">
        <f>Опт!$BG$456</f>
        <v>0</v>
      </c>
      <c r="C8">
        <f>Опт!$BG$456</f>
        <v>0</v>
      </c>
      <c r="D8">
        <f>Опт!$BG$456</f>
        <v>0</v>
      </c>
      <c r="E8" t="e">
        <f>Опт!#REF!</f>
        <v>#REF!</v>
      </c>
      <c r="F8">
        <f>Опт!$BG$456</f>
        <v>0</v>
      </c>
      <c r="G8" t="e">
        <f>Опт!#REF!</f>
        <v>#REF!</v>
      </c>
      <c r="H8">
        <f>Опт!$BG$456</f>
        <v>0</v>
      </c>
      <c r="I8">
        <f>Опт!$BG$456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Опт!$P$435</f>
        <v>0</v>
      </c>
      <c r="B11">
        <f>Опт!$P$435</f>
        <v>0</v>
      </c>
      <c r="C11">
        <f>Опт!$P$435</f>
        <v>0</v>
      </c>
      <c r="D11">
        <f>Опт!$P$435</f>
        <v>0</v>
      </c>
      <c r="E11" t="e">
        <f>Опт!#REF!</f>
        <v>#REF!</v>
      </c>
      <c r="F11">
        <f>Опт!$P$435</f>
        <v>0</v>
      </c>
      <c r="G11" t="e">
        <f>Опт!#REF!</f>
        <v>#REF!</v>
      </c>
      <c r="H11">
        <f>Опт!$P$435</f>
        <v>0</v>
      </c>
      <c r="I11">
        <f>Опт!$P$435</f>
        <v>0</v>
      </c>
    </row>
    <row r="12" spans="1:9" ht="11.25">
      <c r="A12">
        <f>Опт!$Q$436</f>
        <v>0</v>
      </c>
      <c r="B12">
        <f>Опт!$Q$436</f>
        <v>0</v>
      </c>
      <c r="C12">
        <f>Опт!$Q$436</f>
        <v>0</v>
      </c>
      <c r="D12">
        <f>Опт!$Q$436</f>
        <v>0</v>
      </c>
      <c r="E12" t="e">
        <f>Опт!#REF!</f>
        <v>#REF!</v>
      </c>
      <c r="F12">
        <f>Опт!$Q$436</f>
        <v>0</v>
      </c>
      <c r="G12" t="e">
        <f>Опт!#REF!</f>
        <v>#REF!</v>
      </c>
      <c r="H12">
        <f>Опт!$Q$436</f>
        <v>0</v>
      </c>
      <c r="I12">
        <f>Опт!$Q$436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21" t="e">
        <f>Опт!#REF!</f>
        <v>#REF!</v>
      </c>
      <c r="G15" t="e">
        <f>Опт!#REF!</f>
        <v>#REF!</v>
      </c>
      <c r="H15" s="621" t="e">
        <f>Опт!#REF!</f>
        <v>#REF!</v>
      </c>
      <c r="I15" s="621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21" t="e">
        <f>Опт!#REF!</f>
        <v>#REF!</v>
      </c>
      <c r="G16" t="e">
        <f>Опт!#REF!</f>
        <v>#REF!</v>
      </c>
      <c r="H16" s="621" t="e">
        <f>Опт!#REF!</f>
        <v>#REF!</v>
      </c>
      <c r="I16" s="621" t="e">
        <f>Опт!#REF!</f>
        <v>#REF!</v>
      </c>
    </row>
    <row r="17" spans="1:9" ht="11.25">
      <c r="A17">
        <f>Опт!$IG$401</f>
        <v>0</v>
      </c>
      <c r="B17">
        <f>Опт!$IG$401</f>
        <v>0</v>
      </c>
      <c r="C17">
        <f>Опт!$IG$401</f>
        <v>0</v>
      </c>
      <c r="D17">
        <f>Опт!$IG$401</f>
        <v>0</v>
      </c>
      <c r="E17">
        <f>Опт!$IG$401</f>
        <v>0</v>
      </c>
      <c r="F17">
        <f>Опт!$IG$401</f>
        <v>0</v>
      </c>
      <c r="G17">
        <f>Опт!$IG$401</f>
        <v>0</v>
      </c>
      <c r="H17">
        <f>Опт!$IG$401</f>
        <v>0</v>
      </c>
      <c r="I17">
        <f>Опт!$IG$401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Опт!$M$432</f>
        <v>0</v>
      </c>
      <c r="B20">
        <f>Опт!$M$432</f>
        <v>0</v>
      </c>
      <c r="C20">
        <f>Опт!$M$432</f>
        <v>0</v>
      </c>
      <c r="D20">
        <f>Опт!$M$432</f>
        <v>0</v>
      </c>
      <c r="E20">
        <f>Опт!$HZ$395</f>
        <v>0</v>
      </c>
      <c r="F20">
        <f>Опт!$M$432</f>
        <v>0</v>
      </c>
      <c r="G20">
        <f>Опт!$HZ$395</f>
        <v>0</v>
      </c>
      <c r="H20">
        <f>Опт!$M$432</f>
        <v>0</v>
      </c>
      <c r="I20">
        <f>Опт!$M$432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Опт!$IB$397</f>
        <v>0</v>
      </c>
      <c r="F22" t="e">
        <f>Опт!#REF!</f>
        <v>#REF!</v>
      </c>
      <c r="G22">
        <f>Опт!$IB$397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Опт!$ID$398</f>
        <v>0</v>
      </c>
      <c r="F23" t="e">
        <f>Опт!#REF!</f>
        <v>#REF!</v>
      </c>
      <c r="G23">
        <f>Опт!$ID$398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Опт!$IE$399</f>
        <v>0</v>
      </c>
      <c r="F24" t="e">
        <f>Опт!#REF!</f>
        <v>#REF!</v>
      </c>
      <c r="G24">
        <f>Опт!$IE$399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Опт!$IF$400</f>
        <v>0</v>
      </c>
      <c r="F25" t="e">
        <f>Опт!#REF!</f>
        <v>#REF!</v>
      </c>
      <c r="G25">
        <f>Опт!$IF$400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Опт!$IJ$407</f>
        <v>0</v>
      </c>
      <c r="B29">
        <f>Опт!$IJ$407</f>
        <v>0</v>
      </c>
      <c r="C29">
        <f>Опт!$IJ$407</f>
        <v>0</v>
      </c>
      <c r="D29">
        <f>Опт!$IJ$407</f>
        <v>0</v>
      </c>
      <c r="E29" t="e">
        <f>Опт!#REF!</f>
        <v>#REF!</v>
      </c>
      <c r="F29">
        <f>Опт!$IJ$407</f>
        <v>0</v>
      </c>
      <c r="G29" t="e">
        <f>Опт!#REF!</f>
        <v>#REF!</v>
      </c>
      <c r="H29">
        <f>Опт!$IJ$407</f>
        <v>0</v>
      </c>
      <c r="I29">
        <f>Опт!$IJ$407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21" t="e">
        <f>Опт!#REF!</f>
        <v>#REF!</v>
      </c>
      <c r="G30" t="e">
        <f>Опт!#REF!</f>
        <v>#REF!</v>
      </c>
      <c r="H30" s="621" t="e">
        <f>Опт!#REF!</f>
        <v>#REF!</v>
      </c>
      <c r="I30" s="621" t="e">
        <f>Опт!#REF!</f>
        <v>#REF!</v>
      </c>
    </row>
    <row r="31" spans="1:9" ht="11.25">
      <c r="A31">
        <f>Опт!$IJ$407</f>
        <v>0</v>
      </c>
      <c r="B31">
        <f>Опт!$IJ$407</f>
        <v>0</v>
      </c>
      <c r="C31">
        <f>Опт!$IJ$407</f>
        <v>0</v>
      </c>
      <c r="D31">
        <f>Опт!$IJ$407</f>
        <v>0</v>
      </c>
      <c r="E31" t="e">
        <f>Опт!#REF!</f>
        <v>#REF!</v>
      </c>
      <c r="F31">
        <f>Опт!$IJ$407</f>
        <v>0</v>
      </c>
      <c r="G31" t="e">
        <f>Опт!#REF!</f>
        <v>#REF!</v>
      </c>
      <c r="H31">
        <f>Опт!$IJ$407</f>
        <v>0</v>
      </c>
      <c r="I31">
        <f>Опт!$IJ$407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Опт!$P$435</f>
        <v>0</v>
      </c>
      <c r="B33">
        <f>Опт!$P$435</f>
        <v>0</v>
      </c>
      <c r="C33">
        <f>Опт!$P$435</f>
        <v>0</v>
      </c>
      <c r="D33">
        <f>Опт!$P$435</f>
        <v>0</v>
      </c>
      <c r="E33" t="e">
        <f>Опт!#REF!</f>
        <v>#REF!</v>
      </c>
      <c r="F33">
        <f>Опт!$P$435</f>
        <v>0</v>
      </c>
      <c r="G33" t="e">
        <f>Опт!#REF!</f>
        <v>#REF!</v>
      </c>
      <c r="H33">
        <f>Опт!$P$435</f>
        <v>0</v>
      </c>
      <c r="I33">
        <f>Опт!$P$435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Опт!$AJ$440</f>
        <v>0</v>
      </c>
      <c r="B36">
        <f>Опт!$AJ$440</f>
        <v>0</v>
      </c>
      <c r="C36">
        <f>Опт!$AJ$440</f>
        <v>0</v>
      </c>
      <c r="D36">
        <f>Опт!$AJ$440</f>
        <v>0</v>
      </c>
      <c r="E36" t="e">
        <f>Опт!#REF!</f>
        <v>#REF!</v>
      </c>
      <c r="F36">
        <f>Опт!$AJ$440</f>
        <v>0</v>
      </c>
      <c r="G36" t="e">
        <f>Опт!#REF!</f>
        <v>#REF!</v>
      </c>
      <c r="H36">
        <f>Опт!$AJ$440</f>
        <v>0</v>
      </c>
      <c r="I36">
        <f>Опт!$AJ$440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21">
        <f>Опт!$H$410</f>
        <v>159.4</v>
      </c>
      <c r="B40" s="621">
        <f>Опт!$H$410</f>
        <v>159.4</v>
      </c>
      <c r="C40" s="621">
        <f>Опт!$H$410</f>
        <v>159.4</v>
      </c>
      <c r="D40" s="621">
        <f>Опт!$H$410</f>
        <v>159.4</v>
      </c>
      <c r="E40" t="e">
        <f>Опт!#REF!</f>
        <v>#REF!</v>
      </c>
      <c r="F40" s="621">
        <f>Опт!$H$410</f>
        <v>159.4</v>
      </c>
      <c r="G40" t="e">
        <f>Опт!#REF!</f>
        <v>#REF!</v>
      </c>
      <c r="H40" s="621">
        <f>Опт!$H$410</f>
        <v>159.4</v>
      </c>
      <c r="I40" s="621">
        <f>Опт!$H$410</f>
        <v>159.4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21" t="e">
        <f>Опт!#REF!</f>
        <v>#REF!</v>
      </c>
      <c r="G41" t="e">
        <f>Опт!#REF!</f>
        <v>#REF!</v>
      </c>
      <c r="H41" s="621" t="e">
        <f>Опт!#REF!</f>
        <v>#REF!</v>
      </c>
      <c r="I41" s="62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21" t="e">
        <f>Опт!#REF!</f>
        <v>#REF!</v>
      </c>
      <c r="G42" t="e">
        <f>Опт!#REF!</f>
        <v>#REF!</v>
      </c>
      <c r="H42" s="621" t="e">
        <f>Опт!#REF!</f>
        <v>#REF!</v>
      </c>
      <c r="I42" s="621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21" t="e">
        <f>Опт!#REF!</f>
        <v>#REF!</v>
      </c>
      <c r="G45" t="e">
        <f>Опт!#REF!</f>
        <v>#REF!</v>
      </c>
      <c r="H45" s="621" t="e">
        <f>Опт!#REF!</f>
        <v>#REF!</v>
      </c>
      <c r="I45" s="621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21" t="e">
        <f>Опт!#REF!</f>
        <v>#REF!</v>
      </c>
      <c r="G46" t="e">
        <f>Опт!#REF!</f>
        <v>#REF!</v>
      </c>
      <c r="H46" s="621" t="e">
        <f>Опт!#REF!</f>
        <v>#REF!</v>
      </c>
      <c r="I46" s="621" t="e">
        <f>Опт!#REF!</f>
        <v>#REF!</v>
      </c>
    </row>
    <row r="47" spans="1:9" ht="11.25">
      <c r="A47">
        <f>Опт!$BS$469</f>
        <v>0</v>
      </c>
      <c r="B47">
        <f>Опт!$BS$469</f>
        <v>0</v>
      </c>
      <c r="C47">
        <f>Опт!$BS$469</f>
        <v>0</v>
      </c>
      <c r="D47">
        <f>Опт!$BS$469</f>
        <v>0</v>
      </c>
      <c r="E47" t="e">
        <f>Опт!#REF!</f>
        <v>#REF!</v>
      </c>
      <c r="F47">
        <f>Опт!$BS$469</f>
        <v>0</v>
      </c>
      <c r="G47" t="e">
        <f>Опт!#REF!</f>
        <v>#REF!</v>
      </c>
      <c r="H47">
        <f>Опт!$BS$469</f>
        <v>0</v>
      </c>
      <c r="I47">
        <f>Опт!$BS$469</f>
        <v>0</v>
      </c>
    </row>
    <row r="48" spans="1:9" ht="11.25">
      <c r="A48">
        <f>Опт!$IJ$407</f>
        <v>0</v>
      </c>
      <c r="B48">
        <f>Опт!$IJ$407</f>
        <v>0</v>
      </c>
      <c r="C48">
        <f>Опт!$IJ$407</f>
        <v>0</v>
      </c>
      <c r="D48">
        <f>Опт!$IJ$407</f>
        <v>0</v>
      </c>
      <c r="E48" t="e">
        <f>Опт!#REF!</f>
        <v>#REF!</v>
      </c>
      <c r="F48">
        <f>Опт!$IJ$407</f>
        <v>0</v>
      </c>
      <c r="G48" t="e">
        <f>Опт!#REF!</f>
        <v>#REF!</v>
      </c>
      <c r="H48">
        <f>Опт!$IJ$407</f>
        <v>0</v>
      </c>
      <c r="I48">
        <f>Опт!$IJ$407</f>
        <v>0</v>
      </c>
    </row>
    <row r="49" spans="1:9" ht="11.25">
      <c r="A49">
        <f>Опт!$GI$355</f>
        <v>0</v>
      </c>
      <c r="B49">
        <f>Опт!$GI$355</f>
        <v>0</v>
      </c>
      <c r="C49">
        <f>Опт!$GI$355</f>
        <v>0</v>
      </c>
      <c r="D49">
        <f>Опт!$GI$355</f>
        <v>0</v>
      </c>
      <c r="E49" t="e">
        <f>Опт!#REF!</f>
        <v>#REF!</v>
      </c>
      <c r="F49">
        <f>Опт!$GI$355</f>
        <v>0</v>
      </c>
      <c r="G49" t="e">
        <f>Опт!#REF!</f>
        <v>#REF!</v>
      </c>
      <c r="H49">
        <f>Опт!$GI$355</f>
        <v>0</v>
      </c>
      <c r="I49">
        <f>Опт!$GI$355</f>
        <v>0</v>
      </c>
    </row>
    <row r="50" spans="1:9" ht="11.25">
      <c r="A50">
        <f>Опт!$BH$458</f>
        <v>0</v>
      </c>
      <c r="B50">
        <f>Опт!$BH$458</f>
        <v>0</v>
      </c>
      <c r="C50">
        <f>Опт!$BH$458</f>
        <v>0</v>
      </c>
      <c r="D50">
        <f>Опт!$BH$458</f>
        <v>0</v>
      </c>
      <c r="E50" t="e">
        <f>Опт!#REF!</f>
        <v>#REF!</v>
      </c>
      <c r="F50">
        <f>Опт!$BH$458</f>
        <v>0</v>
      </c>
      <c r="G50" t="e">
        <f>Опт!#REF!</f>
        <v>#REF!</v>
      </c>
      <c r="H50">
        <f>Опт!$BH$458</f>
        <v>0</v>
      </c>
      <c r="I50">
        <f>Опт!$BH$458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Опт!$J$429</f>
        <v>0</v>
      </c>
      <c r="F51" t="e">
        <f>Опт!#REF!</f>
        <v>#REF!</v>
      </c>
      <c r="G51">
        <f>Опт!$J$429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15" t="s">
        <v>9</v>
      </c>
      <c r="B1" s="615"/>
      <c r="C1" s="615"/>
      <c r="D1" s="616" t="s">
        <v>10</v>
      </c>
      <c r="E1" s="616"/>
      <c r="F1" s="617" t="s">
        <v>644</v>
      </c>
      <c r="G1" s="618" t="s">
        <v>645</v>
      </c>
      <c r="H1" s="619" t="s">
        <v>12</v>
      </c>
      <c r="I1" s="620" t="s">
        <v>646</v>
      </c>
    </row>
    <row r="2" spans="1:9" ht="11.25">
      <c r="A2">
        <f>Опт!B449</f>
        <v>0</v>
      </c>
      <c r="B2">
        <f>Опт!C449</f>
        <v>0</v>
      </c>
      <c r="C2">
        <f>Опт!D449</f>
        <v>0</v>
      </c>
      <c r="D2">
        <f>Опт!E449</f>
        <v>0</v>
      </c>
      <c r="E2">
        <f>Опт!$K$430</f>
        <v>0</v>
      </c>
      <c r="F2">
        <f>Опт!H449</f>
        <v>0</v>
      </c>
      <c r="G2">
        <f>Опт!$K$430</f>
        <v>0</v>
      </c>
      <c r="H2">
        <f>Опт!H449</f>
        <v>0</v>
      </c>
      <c r="I2">
        <f>Опт!H449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Опт!$L$431</f>
        <v>0</v>
      </c>
      <c r="F3" t="e">
        <f>Опт!#REF!</f>
        <v>#REF!</v>
      </c>
      <c r="G3">
        <f>Опт!$L$431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Опт!B459</f>
        <v>0</v>
      </c>
      <c r="B4">
        <f>Опт!C459</f>
        <v>0</v>
      </c>
      <c r="C4">
        <f>Опт!D459</f>
        <v>0</v>
      </c>
      <c r="D4">
        <f>Опт!E459</f>
        <v>0</v>
      </c>
      <c r="E4" t="e">
        <f>Опт!#REF!</f>
        <v>#REF!</v>
      </c>
      <c r="F4" s="621">
        <f>Опт!H459</f>
        <v>116.7</v>
      </c>
      <c r="G4" t="e">
        <f>Опт!#REF!</f>
        <v>#REF!</v>
      </c>
      <c r="H4" s="621">
        <f>Опт!H459</f>
        <v>116.7</v>
      </c>
      <c r="I4" s="621">
        <f>Опт!H459</f>
        <v>116.7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Опт!B465</f>
        <v>0</v>
      </c>
      <c r="B8">
        <f>Опт!C465</f>
        <v>0</v>
      </c>
      <c r="C8">
        <f>Опт!D465</f>
        <v>0</v>
      </c>
      <c r="D8">
        <f>Опт!E465</f>
        <v>0</v>
      </c>
      <c r="E8">
        <f>Опт!$O$434</f>
        <v>0</v>
      </c>
      <c r="F8" s="621">
        <f>Опт!H465</f>
        <v>0</v>
      </c>
      <c r="G8">
        <f>Опт!$O$434</f>
        <v>0</v>
      </c>
      <c r="H8" s="621">
        <f>Опт!H465</f>
        <v>0</v>
      </c>
      <c r="I8" s="621">
        <f>Опт!H465</f>
        <v>0</v>
      </c>
    </row>
    <row r="9" spans="1:9" ht="11.25">
      <c r="A9">
        <f>Опт!B470</f>
        <v>0</v>
      </c>
      <c r="B9">
        <f>Опт!C470</f>
        <v>0</v>
      </c>
      <c r="C9">
        <f>Опт!D470</f>
        <v>0</v>
      </c>
      <c r="D9">
        <f>Опт!E470</f>
        <v>0</v>
      </c>
      <c r="E9">
        <f>Опт!$P$435</f>
        <v>0</v>
      </c>
      <c r="F9" s="621">
        <f>Опт!H469</f>
        <v>0</v>
      </c>
      <c r="G9">
        <f>Опт!$P$435</f>
        <v>0</v>
      </c>
      <c r="H9" s="621">
        <f>Опт!H469</f>
        <v>0</v>
      </c>
      <c r="I9" s="621">
        <f>Опт!H469</f>
        <v>0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621">
        <f>Опт!$H$410</f>
        <v>159.4</v>
      </c>
      <c r="B16" s="621">
        <f>Опт!$H$410</f>
        <v>159.4</v>
      </c>
      <c r="C16" s="621">
        <f>Опт!$H$410</f>
        <v>159.4</v>
      </c>
      <c r="D16" s="621">
        <f>Опт!$H$410</f>
        <v>159.4</v>
      </c>
      <c r="E16" s="621">
        <f>Опт!$H$410</f>
        <v>159.4</v>
      </c>
      <c r="F16" s="621">
        <f>Опт!$H$410</f>
        <v>159.4</v>
      </c>
      <c r="G16" s="621">
        <f>Опт!$H$410</f>
        <v>159.4</v>
      </c>
      <c r="H16" s="621">
        <f>Опт!$H$410</f>
        <v>159.4</v>
      </c>
      <c r="I16" s="621">
        <f>Опт!$H$410</f>
        <v>159.4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Опт!$CC$475</f>
        <v>0</v>
      </c>
      <c r="B18">
        <f>Опт!$CC$475</f>
        <v>0</v>
      </c>
      <c r="C18">
        <f>Опт!$CC$475</f>
        <v>0</v>
      </c>
      <c r="D18">
        <f>Опт!$CC$475</f>
        <v>0</v>
      </c>
      <c r="E18" t="e">
        <f>Опт!#REF!</f>
        <v>#REF!</v>
      </c>
      <c r="F18">
        <f>Опт!$CC$475</f>
        <v>0</v>
      </c>
      <c r="G18" t="e">
        <f>Опт!#REF!</f>
        <v>#REF!</v>
      </c>
      <c r="H18">
        <f>Опт!$CC$475</f>
        <v>0</v>
      </c>
      <c r="I18">
        <f>Опт!$CC$475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Опт!$AO$445</f>
        <v>0</v>
      </c>
      <c r="B20">
        <f>Опт!$AO$445</f>
        <v>0</v>
      </c>
      <c r="C20">
        <f>Опт!$AO$445</f>
        <v>0</v>
      </c>
      <c r="D20">
        <f>Опт!$AO$445</f>
        <v>0</v>
      </c>
      <c r="E20" t="e">
        <f>Опт!#REF!</f>
        <v>#REF!</v>
      </c>
      <c r="F20">
        <f>Опт!$AO$445</f>
        <v>0</v>
      </c>
      <c r="G20" t="e">
        <f>Опт!#REF!</f>
        <v>#REF!</v>
      </c>
      <c r="H20">
        <f>Опт!$AO$445</f>
        <v>0</v>
      </c>
      <c r="I20">
        <f>Опт!$AO$445</f>
        <v>0</v>
      </c>
    </row>
    <row r="21" spans="1:9" ht="11.25">
      <c r="A21">
        <f>Опт!$CQ$485</f>
        <v>0</v>
      </c>
      <c r="B21">
        <f>Опт!$CQ$485</f>
        <v>0</v>
      </c>
      <c r="C21">
        <f>Опт!$CQ$485</f>
        <v>0</v>
      </c>
      <c r="D21">
        <f>Опт!$CQ$485</f>
        <v>0</v>
      </c>
      <c r="E21" t="e">
        <f>Опт!#REF!</f>
        <v>#REF!</v>
      </c>
      <c r="F21">
        <f>Опт!$CQ$485</f>
        <v>0</v>
      </c>
      <c r="G21" t="e">
        <f>Опт!#REF!</f>
        <v>#REF!</v>
      </c>
      <c r="H21">
        <f>Опт!$CQ$485</f>
        <v>0</v>
      </c>
      <c r="I21">
        <f>Опт!$CQ$485</f>
        <v>0</v>
      </c>
    </row>
    <row r="22" spans="1:9" ht="11.25">
      <c r="A22">
        <f>Опт!$CR$486</f>
        <v>0</v>
      </c>
      <c r="B22">
        <f>Опт!$CR$486</f>
        <v>0</v>
      </c>
      <c r="C22">
        <f>Опт!$CR$486</f>
        <v>0</v>
      </c>
      <c r="D22">
        <f>Опт!$CR$486</f>
        <v>0</v>
      </c>
      <c r="E22" t="e">
        <f>Опт!#REF!</f>
        <v>#REF!</v>
      </c>
      <c r="F22">
        <f>Опт!$CR$486</f>
        <v>0</v>
      </c>
      <c r="G22" t="e">
        <f>Опт!#REF!</f>
        <v>#REF!</v>
      </c>
      <c r="H22">
        <f>Опт!$CR$486</f>
        <v>0</v>
      </c>
      <c r="I22">
        <f>Опт!$CR$486</f>
        <v>0</v>
      </c>
    </row>
    <row r="23" spans="1:9" ht="11.25">
      <c r="A23">
        <f>Опт!$CS$488</f>
        <v>0</v>
      </c>
      <c r="B23">
        <f>Опт!$CS$488</f>
        <v>0</v>
      </c>
      <c r="C23">
        <f>Опт!$CS$488</f>
        <v>0</v>
      </c>
      <c r="D23">
        <f>Опт!$CS$488</f>
        <v>0</v>
      </c>
      <c r="E23" t="e">
        <f>Опт!#REF!</f>
        <v>#REF!</v>
      </c>
      <c r="F23">
        <f>Опт!$CS$488</f>
        <v>0</v>
      </c>
      <c r="G23" t="e">
        <f>Опт!#REF!</f>
        <v>#REF!</v>
      </c>
      <c r="H23">
        <f>Опт!$CS$488</f>
        <v>0</v>
      </c>
      <c r="I23">
        <f>Опт!$CS$488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15" t="s">
        <v>9</v>
      </c>
      <c r="B1" s="615"/>
      <c r="C1" s="615"/>
      <c r="D1" s="616" t="s">
        <v>10</v>
      </c>
      <c r="E1" s="616"/>
      <c r="F1" s="617" t="s">
        <v>644</v>
      </c>
      <c r="G1" s="618" t="s">
        <v>645</v>
      </c>
      <c r="H1" s="619" t="s">
        <v>12</v>
      </c>
      <c r="I1" s="620" t="s">
        <v>646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Опт!$CM$479</f>
        <v>0</v>
      </c>
      <c r="B3">
        <f>Опт!$CM$479</f>
        <v>0</v>
      </c>
      <c r="C3">
        <f>Опт!$CM$479</f>
        <v>0</v>
      </c>
      <c r="D3">
        <f>Опт!$CM$479</f>
        <v>0</v>
      </c>
      <c r="E3" t="e">
        <f>Опт!#REF!</f>
        <v>#REF!</v>
      </c>
      <c r="F3">
        <f>Опт!$CM$479</f>
        <v>0</v>
      </c>
      <c r="G3" t="e">
        <f>Опт!#REF!</f>
        <v>#REF!</v>
      </c>
      <c r="H3">
        <f>Опт!$CM$479</f>
        <v>0</v>
      </c>
      <c r="I3">
        <f>Опт!$CM$479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Опт!$CC$475</f>
        <v>0</v>
      </c>
      <c r="B5">
        <f>Опт!$CC$475</f>
        <v>0</v>
      </c>
      <c r="C5">
        <f>Опт!$CC$475</f>
        <v>0</v>
      </c>
      <c r="D5">
        <f>Опт!$CC$475</f>
        <v>0</v>
      </c>
      <c r="E5" t="e">
        <f>Опт!#REF!</f>
        <v>#REF!</v>
      </c>
      <c r="F5">
        <f>Опт!$CC$475</f>
        <v>0</v>
      </c>
      <c r="G5" t="e">
        <f>Опт!#REF!</f>
        <v>#REF!</v>
      </c>
      <c r="H5">
        <f>Опт!$CC$475</f>
        <v>0</v>
      </c>
      <c r="I5">
        <f>Опт!$CC$475</f>
        <v>0</v>
      </c>
    </row>
    <row r="6" spans="1:9" ht="11.25">
      <c r="A6">
        <f>Опт!$CE$477</f>
        <v>0</v>
      </c>
      <c r="B6">
        <f>Опт!$CE$477</f>
        <v>0</v>
      </c>
      <c r="C6">
        <f>Опт!$CE$477</f>
        <v>0</v>
      </c>
      <c r="D6">
        <f>Опт!$CE$477</f>
        <v>0</v>
      </c>
      <c r="E6" t="e">
        <f>Опт!#REF!</f>
        <v>#REF!</v>
      </c>
      <c r="F6">
        <f>Опт!$CE$477</f>
        <v>0</v>
      </c>
      <c r="G6" t="e">
        <f>Опт!#REF!</f>
        <v>#REF!</v>
      </c>
      <c r="H6">
        <f>Опт!$CE$477</f>
        <v>0</v>
      </c>
      <c r="I6">
        <f>Опт!$CE$477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Опт!$O$434</f>
        <v>0</v>
      </c>
      <c r="B8">
        <f>Опт!$O$434</f>
        <v>0</v>
      </c>
      <c r="C8">
        <f>Опт!$O$434</f>
        <v>0</v>
      </c>
      <c r="D8">
        <f>Опт!$O$434</f>
        <v>0</v>
      </c>
      <c r="E8">
        <f>Опт!$O$434</f>
        <v>0</v>
      </c>
      <c r="F8">
        <f>Опт!$O$434</f>
        <v>0</v>
      </c>
      <c r="G8">
        <f>Опт!$O$434</f>
        <v>0</v>
      </c>
      <c r="H8">
        <f>Опт!$O$434</f>
        <v>0</v>
      </c>
      <c r="I8">
        <f>Опт!$O$434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Опт!$AG$437</f>
        <v>0</v>
      </c>
      <c r="F10" t="e">
        <f>Опт!#REF!</f>
        <v>#REF!</v>
      </c>
      <c r="G10">
        <f>Опт!$AG$437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Опт!$AH$438</f>
        <v>0</v>
      </c>
      <c r="F11" s="621" t="e">
        <f>Опт!#REF!</f>
        <v>#REF!</v>
      </c>
      <c r="G11">
        <f>Опт!$AH$438</f>
        <v>0</v>
      </c>
      <c r="H11" s="621" t="e">
        <f>Опт!#REF!</f>
        <v>#REF!</v>
      </c>
      <c r="I11" s="62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Опт!$AI$439</f>
        <v>0</v>
      </c>
      <c r="F12" t="e">
        <f>Опт!#REF!</f>
        <v>#REF!</v>
      </c>
      <c r="G12">
        <f>Опт!$AI$439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Опт!$AJ$440</f>
        <v>0</v>
      </c>
      <c r="F13" s="621" t="e">
        <f>Опт!#REF!</f>
        <v>#REF!</v>
      </c>
      <c r="G13">
        <f>Опт!$AJ$440</f>
        <v>0</v>
      </c>
      <c r="H13" s="621" t="e">
        <f>Опт!#REF!</f>
        <v>#REF!</v>
      </c>
      <c r="I13" s="621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Опт!$AK$441</f>
        <v>0</v>
      </c>
      <c r="F14" t="e">
        <f>Опт!#REF!</f>
        <v>#REF!</v>
      </c>
      <c r="G14">
        <f>Опт!$AK$441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Опт!$AL$442</f>
        <v>0</v>
      </c>
      <c r="F16" s="621" t="e">
        <f>Опт!#REF!</f>
        <v>#REF!</v>
      </c>
      <c r="G16">
        <f>Опт!$AL$442</f>
        <v>0</v>
      </c>
      <c r="H16" s="621" t="e">
        <f>Опт!#REF!</f>
        <v>#REF!</v>
      </c>
      <c r="I16" s="621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Опт!$AM$443</f>
        <v>0</v>
      </c>
      <c r="F17" s="621" t="e">
        <f>Опт!#REF!</f>
        <v>#REF!</v>
      </c>
      <c r="G17">
        <f>Опт!$AM$443</f>
        <v>0</v>
      </c>
      <c r="H17" s="621" t="e">
        <f>Опт!#REF!</f>
        <v>#REF!</v>
      </c>
      <c r="I17" s="621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Опт!$AN$444</f>
        <v>0</v>
      </c>
      <c r="F18" s="621" t="e">
        <f>Опт!#REF!</f>
        <v>#REF!</v>
      </c>
      <c r="G18">
        <f>Опт!$AN$444</f>
        <v>0</v>
      </c>
      <c r="H18" s="621" t="e">
        <f>Опт!#REF!</f>
        <v>#REF!</v>
      </c>
      <c r="I18" s="621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Опт!$AP$446</f>
        <v>0</v>
      </c>
      <c r="F19" s="621" t="e">
        <f>Опт!#REF!</f>
        <v>#REF!</v>
      </c>
      <c r="G19">
        <f>Опт!$AP$446</f>
        <v>0</v>
      </c>
      <c r="H19" s="621" t="e">
        <f>Опт!#REF!</f>
        <v>#REF!</v>
      </c>
      <c r="I19" s="621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Опт!$AQ$447</f>
        <v>0</v>
      </c>
      <c r="F20" s="621" t="e">
        <f>Опт!#REF!</f>
        <v>#REF!</v>
      </c>
      <c r="G20">
        <f>Опт!$AQ$447</f>
        <v>0</v>
      </c>
      <c r="H20" s="621" t="e">
        <f>Опт!#REF!</f>
        <v>#REF!</v>
      </c>
      <c r="I20" s="621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Опт!$AR$448</f>
        <v>0</v>
      </c>
      <c r="F21" s="621" t="e">
        <f>Опт!#REF!</f>
        <v>#REF!</v>
      </c>
      <c r="G21">
        <f>Опт!$AR$448</f>
        <v>0</v>
      </c>
      <c r="H21" s="621" t="e">
        <f>Опт!#REF!</f>
        <v>#REF!</v>
      </c>
      <c r="I21" s="621" t="e">
        <f>Опт!#REF!</f>
        <v>#REF!</v>
      </c>
    </row>
    <row r="22" spans="1:9" ht="11.25">
      <c r="A22">
        <f>Опт!$AK$441</f>
        <v>0</v>
      </c>
      <c r="B22">
        <f>Опт!$AK$441</f>
        <v>0</v>
      </c>
      <c r="C22">
        <f>Опт!$AK$441</f>
        <v>0</v>
      </c>
      <c r="D22">
        <f>Опт!$AK$441</f>
        <v>0</v>
      </c>
      <c r="E22" t="e">
        <f>Опт!#REF!</f>
        <v>#REF!</v>
      </c>
      <c r="F22">
        <f>Опт!$AK$441</f>
        <v>0</v>
      </c>
      <c r="G22" t="e">
        <f>Опт!#REF!</f>
        <v>#REF!</v>
      </c>
      <c r="H22">
        <f>Опт!$AK$441</f>
        <v>0</v>
      </c>
      <c r="I22">
        <f>Опт!$AK$441</f>
        <v>0</v>
      </c>
    </row>
    <row r="23" spans="1:9" ht="11.25">
      <c r="A23">
        <f>Опт!$AL$442</f>
        <v>0</v>
      </c>
      <c r="B23">
        <f>Опт!$AL$442</f>
        <v>0</v>
      </c>
      <c r="C23">
        <f>Опт!$AL$442</f>
        <v>0</v>
      </c>
      <c r="D23">
        <f>Опт!$AL$442</f>
        <v>0</v>
      </c>
      <c r="E23" t="e">
        <f>Опт!#REF!</f>
        <v>#REF!</v>
      </c>
      <c r="F23">
        <f>Опт!$AL$442</f>
        <v>0</v>
      </c>
      <c r="G23" t="e">
        <f>Опт!#REF!</f>
        <v>#REF!</v>
      </c>
      <c r="H23">
        <f>Опт!$AL$442</f>
        <v>0</v>
      </c>
      <c r="I23">
        <f>Опт!$AL$442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621" t="e">
        <f>Опт!#REF!</f>
        <v>#REF!</v>
      </c>
      <c r="G24" t="e">
        <f>Опт!#REF!</f>
        <v>#REF!</v>
      </c>
      <c r="H24" s="621" t="e">
        <f>Опт!#REF!</f>
        <v>#REF!</v>
      </c>
      <c r="I24" s="621" t="e">
        <f>Опт!#REF!</f>
        <v>#REF!</v>
      </c>
    </row>
    <row r="25" spans="1:9" ht="11.25">
      <c r="A25">
        <f>Опт!B513</f>
        <v>0</v>
      </c>
      <c r="B25">
        <f>Опт!C513</f>
        <v>0</v>
      </c>
      <c r="C25">
        <f>Опт!D513</f>
        <v>0</v>
      </c>
      <c r="D25">
        <f>Опт!E513</f>
        <v>0</v>
      </c>
      <c r="E25" t="e">
        <f>Опт!#REF!</f>
        <v>#REF!</v>
      </c>
      <c r="F25" s="621">
        <f>Опт!H513</f>
        <v>64.4</v>
      </c>
      <c r="G25" t="e">
        <f>Опт!#REF!</f>
        <v>#REF!</v>
      </c>
      <c r="H25" s="621">
        <f>Опт!H513</f>
        <v>64.4</v>
      </c>
      <c r="I25" s="621">
        <f>Опт!H513</f>
        <v>64.4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Опт!B514</f>
        <v>0</v>
      </c>
      <c r="B27">
        <f>Опт!C514</f>
        <v>0</v>
      </c>
      <c r="C27">
        <f>Опт!D514</f>
        <v>0</v>
      </c>
      <c r="D27">
        <f>Опт!E514</f>
        <v>0</v>
      </c>
      <c r="E27">
        <f>Опт!$BA$449</f>
        <v>0</v>
      </c>
      <c r="F27" s="621">
        <f>Опт!H514</f>
        <v>29.9</v>
      </c>
      <c r="G27">
        <f>Опт!$BA$449</f>
        <v>0</v>
      </c>
      <c r="H27" s="621">
        <f>Опт!H514</f>
        <v>29.9</v>
      </c>
      <c r="I27" s="621">
        <f>Опт!H514</f>
        <v>29.9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Опт!$BS$469</f>
        <v>0</v>
      </c>
      <c r="B29">
        <f>Опт!$BS$469</f>
        <v>0</v>
      </c>
      <c r="C29">
        <f>Опт!$BS$469</f>
        <v>0</v>
      </c>
      <c r="D29">
        <f>Опт!$BS$469</f>
        <v>0</v>
      </c>
      <c r="E29" t="e">
        <f>Опт!#REF!</f>
        <v>#REF!</v>
      </c>
      <c r="F29">
        <f>Опт!$BS$469</f>
        <v>0</v>
      </c>
      <c r="G29" t="e">
        <f>Опт!#REF!</f>
        <v>#REF!</v>
      </c>
      <c r="H29">
        <f>Опт!$BS$469</f>
        <v>0</v>
      </c>
      <c r="I29">
        <f>Опт!$BS$469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Опт!$BF$454</f>
        <v>0</v>
      </c>
      <c r="B31">
        <f>Опт!$BF$454</f>
        <v>0</v>
      </c>
      <c r="C31">
        <f>Опт!$BF$454</f>
        <v>0</v>
      </c>
      <c r="D31">
        <f>Опт!$BF$454</f>
        <v>0</v>
      </c>
      <c r="E31">
        <f>Опт!$BF$454</f>
        <v>0</v>
      </c>
      <c r="F31">
        <f>Опт!$BF$454</f>
        <v>0</v>
      </c>
      <c r="G31">
        <f>Опт!$BF$454</f>
        <v>0</v>
      </c>
      <c r="H31">
        <f>Опт!$BF$454</f>
        <v>0</v>
      </c>
      <c r="I31">
        <f>Опт!$BF$454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Опт!$BJ$459</f>
        <v>0</v>
      </c>
      <c r="B33">
        <f>Опт!$BJ$459</f>
        <v>0</v>
      </c>
      <c r="C33">
        <f>Опт!$BJ$459</f>
        <v>0</v>
      </c>
      <c r="D33">
        <f>Опт!$BJ$459</f>
        <v>0</v>
      </c>
      <c r="E33">
        <f>Опт!$BJ$459</f>
        <v>0</v>
      </c>
      <c r="F33">
        <f>Опт!$BJ$459</f>
        <v>0</v>
      </c>
      <c r="G33">
        <f>Опт!$BJ$459</f>
        <v>0</v>
      </c>
      <c r="H33">
        <f>Опт!$BJ$459</f>
        <v>0</v>
      </c>
      <c r="I33">
        <f>Опт!$BJ$459</f>
        <v>0</v>
      </c>
    </row>
    <row r="34" spans="1:9" ht="11.25">
      <c r="A34">
        <f>Опт!B522</f>
        <v>0</v>
      </c>
      <c r="B34">
        <f>Опт!C522</f>
        <v>0</v>
      </c>
      <c r="C34">
        <f>Опт!D522</f>
        <v>0</v>
      </c>
      <c r="D34">
        <f>Опт!E522</f>
        <v>0</v>
      </c>
      <c r="E34">
        <f>Опт!$BK$460</f>
        <v>0</v>
      </c>
      <c r="F34" s="621">
        <f>Опт!H522</f>
        <v>2.99</v>
      </c>
      <c r="G34">
        <f>Опт!$BK$460</f>
        <v>0</v>
      </c>
      <c r="H34" s="621">
        <f>Опт!H522</f>
        <v>2.99</v>
      </c>
      <c r="I34" s="621">
        <f>Опт!H522</f>
        <v>2.99</v>
      </c>
    </row>
    <row r="35" spans="1:9" ht="11.25">
      <c r="A35">
        <f>Опт!$BW$473</f>
        <v>0</v>
      </c>
      <c r="B35">
        <f>Опт!$BW$473</f>
        <v>0</v>
      </c>
      <c r="C35">
        <f>Опт!$BW$473</f>
        <v>0</v>
      </c>
      <c r="D35">
        <f>Опт!$BW$473</f>
        <v>0</v>
      </c>
      <c r="E35">
        <f>Опт!$BW$473</f>
        <v>0</v>
      </c>
      <c r="F35">
        <f>Опт!$BW$473</f>
        <v>0</v>
      </c>
      <c r="G35">
        <f>Опт!$BW$473</f>
        <v>0</v>
      </c>
      <c r="H35">
        <f>Опт!$BW$473</f>
        <v>0</v>
      </c>
      <c r="I35">
        <f>Опт!$BW$473</f>
        <v>0</v>
      </c>
    </row>
    <row r="36" spans="1:9" ht="11.25">
      <c r="A36">
        <f>Опт!$BP$465</f>
        <v>0</v>
      </c>
      <c r="B36">
        <f>Опт!$BP$465</f>
        <v>0</v>
      </c>
      <c r="C36">
        <f>Опт!$BP$465</f>
        <v>0</v>
      </c>
      <c r="D36">
        <f>Опт!$BP$465</f>
        <v>0</v>
      </c>
      <c r="E36">
        <f>Опт!$BP$465</f>
        <v>0</v>
      </c>
      <c r="F36">
        <f>Опт!$BP$465</f>
        <v>0</v>
      </c>
      <c r="G36">
        <f>Опт!$BP$465</f>
        <v>0</v>
      </c>
      <c r="H36">
        <f>Опт!$BP$465</f>
        <v>0</v>
      </c>
      <c r="I36">
        <f>Опт!$BP$465</f>
        <v>0</v>
      </c>
    </row>
    <row r="37" spans="1:9" ht="11.25">
      <c r="A37">
        <f>Опт!$BJ$459</f>
        <v>0</v>
      </c>
      <c r="B37">
        <f>Опт!$BJ$459</f>
        <v>0</v>
      </c>
      <c r="C37">
        <f>Опт!$BJ$459</f>
        <v>0</v>
      </c>
      <c r="D37">
        <f>Опт!$BJ$459</f>
        <v>0</v>
      </c>
      <c r="E37">
        <f>Опт!$BJ$459</f>
        <v>0</v>
      </c>
      <c r="F37">
        <f>Опт!$BJ$459</f>
        <v>0</v>
      </c>
      <c r="G37">
        <f>Опт!$BJ$459</f>
        <v>0</v>
      </c>
      <c r="H37">
        <f>Опт!$BJ$459</f>
        <v>0</v>
      </c>
      <c r="I37">
        <f>Опт!$BJ$459</f>
        <v>0</v>
      </c>
    </row>
    <row r="38" spans="1:9" ht="11.25">
      <c r="A38">
        <f>Опт!$BK$460</f>
        <v>0</v>
      </c>
      <c r="B38">
        <f>Опт!$BK$460</f>
        <v>0</v>
      </c>
      <c r="C38">
        <f>Опт!$BK$460</f>
        <v>0</v>
      </c>
      <c r="D38">
        <f>Опт!$BK$460</f>
        <v>0</v>
      </c>
      <c r="E38">
        <f>Опт!$BK$460</f>
        <v>0</v>
      </c>
      <c r="F38">
        <f>Опт!$BK$460</f>
        <v>0</v>
      </c>
      <c r="G38">
        <f>Опт!$BK$460</f>
        <v>0</v>
      </c>
      <c r="H38">
        <f>Опт!$BK$460</f>
        <v>0</v>
      </c>
      <c r="I38">
        <f>Опт!$BK$460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15" t="s">
        <v>9</v>
      </c>
      <c r="B1" s="615"/>
      <c r="C1" s="615"/>
      <c r="D1" s="616" t="s">
        <v>10</v>
      </c>
      <c r="E1" s="616"/>
      <c r="F1" s="617" t="s">
        <v>644</v>
      </c>
      <c r="G1" s="618" t="s">
        <v>645</v>
      </c>
      <c r="H1" s="619" t="s">
        <v>12</v>
      </c>
      <c r="I1" s="620" t="s">
        <v>646</v>
      </c>
    </row>
    <row r="2" spans="1:9" ht="11.25">
      <c r="A2">
        <f>Опт!B617</f>
        <v>0</v>
      </c>
      <c r="B2">
        <f>Опт!C617</f>
        <v>0</v>
      </c>
      <c r="C2">
        <f>Опт!D617</f>
        <v>0</v>
      </c>
      <c r="D2">
        <f>Опт!E617</f>
        <v>0</v>
      </c>
      <c r="E2">
        <f>Опт!$BN$463</f>
        <v>0</v>
      </c>
      <c r="F2" s="621">
        <f>Опт!H617</f>
        <v>0</v>
      </c>
      <c r="G2">
        <f>Опт!$BN$463</f>
        <v>0</v>
      </c>
      <c r="H2" s="621">
        <f>Опт!H619</f>
        <v>31.3</v>
      </c>
      <c r="I2" s="621">
        <f>Опт!H619</f>
        <v>31.3</v>
      </c>
    </row>
    <row r="3" spans="1:9" ht="11.25">
      <c r="A3">
        <f>Опт!B619</f>
        <v>0</v>
      </c>
      <c r="B3">
        <f>Опт!C619</f>
        <v>0</v>
      </c>
      <c r="C3">
        <f>Опт!D619</f>
        <v>0</v>
      </c>
      <c r="D3">
        <f>Опт!E619</f>
        <v>0</v>
      </c>
      <c r="E3">
        <f>Опт!$BO$464</f>
        <v>0</v>
      </c>
      <c r="F3" s="621">
        <f>Опт!H619</f>
        <v>31.3</v>
      </c>
      <c r="G3">
        <f>Опт!$BO$464</f>
        <v>0</v>
      </c>
      <c r="H3" s="621">
        <f>Опт!H619</f>
        <v>31.3</v>
      </c>
      <c r="I3" s="621">
        <f>Опт!H619</f>
        <v>31.3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Опт!$BP$465</f>
        <v>0</v>
      </c>
      <c r="F4" t="e">
        <f>Опт!#REF!</f>
        <v>#REF!</v>
      </c>
      <c r="G4">
        <f>Опт!$BP$465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Опт!$BJ$459</f>
        <v>0</v>
      </c>
      <c r="B5">
        <f>Опт!$BJ$459</f>
        <v>0</v>
      </c>
      <c r="C5">
        <f>Опт!$BJ$459</f>
        <v>0</v>
      </c>
      <c r="D5">
        <f>Опт!$BJ$459</f>
        <v>0</v>
      </c>
      <c r="E5">
        <f>Опт!$BJ$459</f>
        <v>0</v>
      </c>
      <c r="F5">
        <f>Опт!$BJ$459</f>
        <v>0</v>
      </c>
      <c r="G5">
        <f>Опт!$BJ$459</f>
        <v>0</v>
      </c>
      <c r="H5">
        <f>Опт!$BJ$459</f>
        <v>0</v>
      </c>
      <c r="I5">
        <f>Опт!$BJ$459</f>
        <v>0</v>
      </c>
    </row>
    <row r="6" spans="1:9" ht="11.25">
      <c r="A6">
        <f>Опт!B623</f>
        <v>0</v>
      </c>
      <c r="B6">
        <f>Опт!C623</f>
        <v>0</v>
      </c>
      <c r="C6">
        <f>Опт!D623</f>
        <v>0</v>
      </c>
      <c r="D6">
        <f>Опт!E623</f>
        <v>0</v>
      </c>
      <c r="E6">
        <f>Опт!$BT$470</f>
        <v>0</v>
      </c>
      <c r="F6" s="621">
        <f>Опт!H623</f>
        <v>29.5</v>
      </c>
      <c r="G6">
        <f>Опт!$BT$470</f>
        <v>0</v>
      </c>
      <c r="H6" s="621">
        <f>Опт!H623</f>
        <v>29.5</v>
      </c>
      <c r="I6" s="621">
        <f>Опт!H623</f>
        <v>29.5</v>
      </c>
    </row>
    <row r="7" spans="1:9" ht="11.25">
      <c r="A7">
        <f>Опт!$BV$472</f>
        <v>0</v>
      </c>
      <c r="B7">
        <f>Опт!$BV$472</f>
        <v>0</v>
      </c>
      <c r="C7">
        <f>Опт!$BV$472</f>
        <v>0</v>
      </c>
      <c r="D7">
        <f>Опт!$BV$472</f>
        <v>0</v>
      </c>
      <c r="E7">
        <f>Опт!$BV$472</f>
        <v>0</v>
      </c>
      <c r="F7">
        <f>Опт!$BV$472</f>
        <v>0</v>
      </c>
      <c r="G7">
        <f>Опт!$BV$472</f>
        <v>0</v>
      </c>
      <c r="H7">
        <f>Опт!$BV$472</f>
        <v>0</v>
      </c>
      <c r="I7">
        <f>Опт!$BV$472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Опт!B624</f>
        <v>0</v>
      </c>
      <c r="B9">
        <f>Опт!C624</f>
        <v>0</v>
      </c>
      <c r="C9">
        <f>Опт!D624</f>
        <v>0</v>
      </c>
      <c r="D9">
        <f>Опт!E624</f>
        <v>0</v>
      </c>
      <c r="E9" t="e">
        <f>Опт!#REF!</f>
        <v>#REF!</v>
      </c>
      <c r="F9" s="621">
        <f>Опт!H624</f>
        <v>0</v>
      </c>
      <c r="G9" t="e">
        <f>Опт!#REF!</f>
        <v>#REF!</v>
      </c>
      <c r="H9" s="621">
        <f>Опт!H624</f>
        <v>0</v>
      </c>
      <c r="I9" s="621">
        <f>Опт!H624</f>
        <v>0</v>
      </c>
    </row>
    <row r="10" spans="1:9" ht="11.25">
      <c r="A10">
        <f>Опт!B626</f>
        <v>0</v>
      </c>
      <c r="B10">
        <f>Опт!C626</f>
        <v>0</v>
      </c>
      <c r="C10">
        <f>Опт!D626</f>
        <v>0</v>
      </c>
      <c r="D10">
        <f>Опт!E626</f>
        <v>0</v>
      </c>
      <c r="E10">
        <f>Опт!$BW$473</f>
        <v>0</v>
      </c>
      <c r="F10" s="621">
        <f>Опт!H626</f>
        <v>0</v>
      </c>
      <c r="G10">
        <f>Опт!$BW$473</f>
        <v>0</v>
      </c>
      <c r="H10" s="621">
        <f>Опт!H626</f>
        <v>0</v>
      </c>
      <c r="I10" s="621">
        <f>Опт!H626</f>
        <v>0</v>
      </c>
    </row>
    <row r="11" spans="1:9" ht="11.25">
      <c r="A11">
        <f>Опт!$BR$468</f>
        <v>0</v>
      </c>
      <c r="B11">
        <f>Опт!$BR$468</f>
        <v>0</v>
      </c>
      <c r="C11">
        <f>Опт!$BR$468</f>
        <v>0</v>
      </c>
      <c r="D11">
        <f>Опт!$BR$468</f>
        <v>0</v>
      </c>
      <c r="E11">
        <f>Опт!$BR$468</f>
        <v>0</v>
      </c>
      <c r="F11">
        <f>Опт!$BR$468</f>
        <v>0</v>
      </c>
      <c r="G11">
        <f>Опт!$BR$468</f>
        <v>0</v>
      </c>
      <c r="H11">
        <f>Опт!$BR$468</f>
        <v>0</v>
      </c>
      <c r="I11">
        <f>Опт!$BR$468</f>
        <v>0</v>
      </c>
    </row>
    <row r="12" spans="1:9" ht="11.25">
      <c r="A12">
        <f>Опт!$CQ$485</f>
        <v>0</v>
      </c>
      <c r="B12">
        <f>Опт!$CQ$485</f>
        <v>0</v>
      </c>
      <c r="C12">
        <f>Опт!$CQ$485</f>
        <v>0</v>
      </c>
      <c r="D12">
        <f>Опт!$CQ$485</f>
        <v>0</v>
      </c>
      <c r="E12" t="e">
        <f>Опт!#REF!</f>
        <v>#REF!</v>
      </c>
      <c r="F12">
        <f>Опт!$CQ$485</f>
        <v>0</v>
      </c>
      <c r="G12" t="e">
        <f>Опт!#REF!</f>
        <v>#REF!</v>
      </c>
      <c r="H12">
        <f>Опт!$CQ$485</f>
        <v>0</v>
      </c>
      <c r="I12">
        <f>Опт!$CQ$485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Опт!$CQ$485</f>
        <v>0</v>
      </c>
      <c r="B14">
        <f>Опт!$CQ$485</f>
        <v>0</v>
      </c>
      <c r="C14">
        <f>Опт!$CQ$485</f>
        <v>0</v>
      </c>
      <c r="D14">
        <f>Опт!$CQ$485</f>
        <v>0</v>
      </c>
      <c r="E14" t="e">
        <f>Опт!#REF!</f>
        <v>#REF!</v>
      </c>
      <c r="F14">
        <f>Опт!$CQ$485</f>
        <v>0</v>
      </c>
      <c r="G14" t="e">
        <f>Опт!#REF!</f>
        <v>#REF!</v>
      </c>
      <c r="H14">
        <f>Опт!$CQ$485</f>
        <v>0</v>
      </c>
      <c r="I14">
        <f>Опт!$CQ$485</f>
        <v>0</v>
      </c>
    </row>
    <row r="15" spans="1:9" ht="11.25">
      <c r="A15">
        <f>Опт!B627</f>
        <v>0</v>
      </c>
      <c r="B15">
        <f>Опт!C627</f>
        <v>0</v>
      </c>
      <c r="C15">
        <f>Опт!D627</f>
        <v>0</v>
      </c>
      <c r="D15">
        <f>Опт!E627</f>
        <v>0</v>
      </c>
      <c r="E15" t="e">
        <f>Опт!#REF!</f>
        <v>#REF!</v>
      </c>
      <c r="F15" s="621">
        <f>Опт!H627</f>
        <v>27.1</v>
      </c>
      <c r="G15" t="e">
        <f>Опт!#REF!</f>
        <v>#REF!</v>
      </c>
      <c r="H15" s="621">
        <f>Опт!H627</f>
        <v>27.1</v>
      </c>
      <c r="I15" s="621">
        <f>Опт!H627</f>
        <v>27.1</v>
      </c>
    </row>
    <row r="16" spans="1:9" ht="11.25">
      <c r="A16">
        <f>Опт!B628</f>
        <v>0</v>
      </c>
      <c r="B16">
        <f>Опт!C628</f>
        <v>0</v>
      </c>
      <c r="C16">
        <f>Опт!D628</f>
        <v>0</v>
      </c>
      <c r="D16">
        <f>Опт!E628</f>
        <v>0</v>
      </c>
      <c r="E16" t="e">
        <f>Опт!#REF!</f>
        <v>#REF!</v>
      </c>
      <c r="F16" s="621">
        <f>Опт!H628</f>
        <v>27.1</v>
      </c>
      <c r="G16" t="e">
        <f>Опт!#REF!</f>
        <v>#REF!</v>
      </c>
      <c r="H16" s="621">
        <f>Опт!H628</f>
        <v>27.1</v>
      </c>
      <c r="I16" s="621">
        <f>Опт!H628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2021-04-09T11:10:06Z</dcterms:modified>
  <cp:category/>
  <cp:version/>
  <cp:contentType/>
  <cp:contentStatus/>
  <cp:revision>40</cp:revision>
</cp:coreProperties>
</file>